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0730" windowHeight="11520"/>
  </bookViews>
  <sheets>
    <sheet name="Приложение 3" sheetId="2" r:id="rId1"/>
  </sheets>
  <definedNames>
    <definedName name="_xlnm._FilterDatabase" localSheetId="0" hidden="1">'Приложение 3'!$C$9:$K$167</definedName>
    <definedName name="_xlnm.Print_Titles" localSheetId="0">'Приложение 3'!$B:$K,'Приложение 3'!#REF!</definedName>
    <definedName name="_xlnm.Print_Area" localSheetId="0">'Приложение 3'!$A$1:$L$167</definedName>
  </definedNames>
  <calcPr calcId="145621"/>
</workbook>
</file>

<file path=xl/calcChain.xml><?xml version="1.0" encoding="utf-8"?>
<calcChain xmlns="http://schemas.openxmlformats.org/spreadsheetml/2006/main">
  <c r="K13" i="2" l="1"/>
  <c r="L13" i="2"/>
  <c r="K14" i="2"/>
  <c r="K15" i="2"/>
  <c r="L15" i="2"/>
  <c r="K16" i="2"/>
  <c r="K18" i="2"/>
  <c r="L18" i="2"/>
  <c r="L17" i="2" s="1"/>
  <c r="K19" i="2"/>
  <c r="L22" i="2"/>
  <c r="L21" i="2" s="1"/>
  <c r="L20" i="2" s="1"/>
  <c r="K23" i="2"/>
  <c r="K27" i="2"/>
  <c r="L27" i="2"/>
  <c r="L26" i="2" s="1"/>
  <c r="K28" i="2"/>
  <c r="K29" i="2"/>
  <c r="L29" i="2"/>
  <c r="K30" i="2"/>
  <c r="K32" i="2"/>
  <c r="L32" i="2"/>
  <c r="L31" i="2" s="1"/>
  <c r="K33" i="2"/>
  <c r="L37" i="2"/>
  <c r="L36" i="2" s="1"/>
  <c r="K38" i="2"/>
  <c r="K40" i="2"/>
  <c r="L40" i="2"/>
  <c r="L39" i="2" s="1"/>
  <c r="K41" i="2"/>
  <c r="K43" i="2"/>
  <c r="L43" i="2"/>
  <c r="L42" i="2" s="1"/>
  <c r="K44" i="2"/>
  <c r="K48" i="2"/>
  <c r="L48" i="2"/>
  <c r="L47" i="2" s="1"/>
  <c r="L46" i="2" s="1"/>
  <c r="L45" i="2" s="1"/>
  <c r="K49" i="2"/>
  <c r="L54" i="2"/>
  <c r="L53" i="2" s="1"/>
  <c r="K55" i="2"/>
  <c r="K57" i="2"/>
  <c r="L57" i="2"/>
  <c r="K58" i="2"/>
  <c r="K59" i="2"/>
  <c r="L59" i="2"/>
  <c r="K60" i="2"/>
  <c r="K61" i="2"/>
  <c r="L61" i="2"/>
  <c r="K62" i="2"/>
  <c r="L64" i="2"/>
  <c r="L63" i="2" s="1"/>
  <c r="K65" i="2"/>
  <c r="K67" i="2"/>
  <c r="L67" i="2"/>
  <c r="L66" i="2" s="1"/>
  <c r="K68" i="2"/>
  <c r="K69" i="2"/>
  <c r="L69" i="2"/>
  <c r="K70" i="2"/>
  <c r="L70" i="2"/>
  <c r="K71" i="2"/>
  <c r="K73" i="2"/>
  <c r="L73" i="2"/>
  <c r="L72" i="2" s="1"/>
  <c r="K74" i="2"/>
  <c r="L77" i="2"/>
  <c r="L76" i="2" s="1"/>
  <c r="L75" i="2" s="1"/>
  <c r="K78" i="2"/>
  <c r="K82" i="2"/>
  <c r="L82" i="2"/>
  <c r="L81" i="2" s="1"/>
  <c r="L80" i="2" s="1"/>
  <c r="K83" i="2"/>
  <c r="K84" i="2"/>
  <c r="K85" i="2"/>
  <c r="L88" i="2"/>
  <c r="L87" i="2" s="1"/>
  <c r="K89" i="2"/>
  <c r="K91" i="2"/>
  <c r="L91" i="2"/>
  <c r="K92" i="2"/>
  <c r="K93" i="2"/>
  <c r="L93" i="2"/>
  <c r="K94" i="2"/>
  <c r="K95" i="2"/>
  <c r="K96" i="2"/>
  <c r="L96" i="2"/>
  <c r="L95" i="2" s="1"/>
  <c r="K97" i="2"/>
  <c r="L100" i="2"/>
  <c r="L99" i="2" s="1"/>
  <c r="K101" i="2"/>
  <c r="L103" i="2"/>
  <c r="L102" i="2" s="1"/>
  <c r="K104" i="2"/>
  <c r="K106" i="2"/>
  <c r="L106" i="2"/>
  <c r="L105" i="2" s="1"/>
  <c r="K107" i="2"/>
  <c r="L110" i="2"/>
  <c r="L109" i="2" s="1"/>
  <c r="L108" i="2" s="1"/>
  <c r="K111" i="2"/>
  <c r="K114" i="2"/>
  <c r="K115" i="2"/>
  <c r="L115" i="2"/>
  <c r="L114" i="2" s="1"/>
  <c r="K116" i="2"/>
  <c r="L118" i="2"/>
  <c r="L117" i="2" s="1"/>
  <c r="L113" i="2" s="1"/>
  <c r="L112" i="2" s="1"/>
  <c r="K119" i="2"/>
  <c r="K120" i="2"/>
  <c r="L120" i="2"/>
  <c r="K121" i="2"/>
  <c r="L121" i="2"/>
  <c r="K122" i="2"/>
  <c r="K126" i="2"/>
  <c r="L126" i="2"/>
  <c r="L125" i="2" s="1"/>
  <c r="K127" i="2"/>
  <c r="K128" i="2"/>
  <c r="L128" i="2"/>
  <c r="K129" i="2"/>
  <c r="L129" i="2"/>
  <c r="K130" i="2"/>
  <c r="K131" i="2"/>
  <c r="L131" i="2"/>
  <c r="K132" i="2"/>
  <c r="L132" i="2"/>
  <c r="K133" i="2"/>
  <c r="L137" i="2"/>
  <c r="L136" i="2" s="1"/>
  <c r="L135" i="2" s="1"/>
  <c r="L134" i="2" s="1"/>
  <c r="K138" i="2"/>
  <c r="L142" i="2"/>
  <c r="L141" i="2" s="1"/>
  <c r="K143" i="2"/>
  <c r="K144" i="2"/>
  <c r="L144" i="2"/>
  <c r="K145" i="2"/>
  <c r="L145" i="2"/>
  <c r="K146" i="2"/>
  <c r="K148" i="2"/>
  <c r="L148" i="2"/>
  <c r="L147" i="2" s="1"/>
  <c r="K149" i="2"/>
  <c r="K151" i="2"/>
  <c r="L151" i="2"/>
  <c r="L150" i="2" s="1"/>
  <c r="K152" i="2"/>
  <c r="K153" i="2"/>
  <c r="L154" i="2"/>
  <c r="L153" i="2" s="1"/>
  <c r="K155" i="2"/>
  <c r="K156" i="2"/>
  <c r="K157" i="2"/>
  <c r="L157" i="2"/>
  <c r="L156" i="2" s="1"/>
  <c r="K158" i="2"/>
  <c r="K161" i="2"/>
  <c r="L161" i="2"/>
  <c r="L160" i="2" s="1"/>
  <c r="K162" i="2"/>
  <c r="L163" i="2"/>
  <c r="K164" i="2"/>
  <c r="L164" i="2"/>
  <c r="K165" i="2"/>
  <c r="K166" i="2"/>
  <c r="L166" i="2"/>
  <c r="K167" i="2"/>
  <c r="L167" i="2"/>
  <c r="L124" i="2" l="1"/>
  <c r="L123" i="2" s="1"/>
  <c r="L56" i="2"/>
  <c r="L25" i="2"/>
  <c r="L24" i="2" s="1"/>
  <c r="L159" i="2"/>
  <c r="L90" i="2"/>
  <c r="L12" i="2"/>
  <c r="L11" i="2" s="1"/>
  <c r="L10" i="2" s="1"/>
  <c r="L9" i="2" s="1"/>
  <c r="L140" i="2"/>
  <c r="L139" i="2" s="1"/>
  <c r="K141" i="2"/>
  <c r="K136" i="2"/>
  <c r="K117" i="2"/>
  <c r="K108" i="2"/>
  <c r="K109" i="2"/>
  <c r="K160" i="2"/>
  <c r="K150" i="2"/>
  <c r="K105" i="2"/>
  <c r="K102" i="2"/>
  <c r="K163" i="2"/>
  <c r="K159" i="2"/>
  <c r="K137" i="2"/>
  <c r="K154" i="2"/>
  <c r="K142" i="2"/>
  <c r="K118" i="2"/>
  <c r="K110" i="2"/>
  <c r="K103" i="2"/>
  <c r="L98" i="2"/>
  <c r="L86" i="2"/>
  <c r="K87" i="2"/>
  <c r="K75" i="2"/>
  <c r="K76" i="2"/>
  <c r="K72" i="2"/>
  <c r="K66" i="2"/>
  <c r="K63" i="2"/>
  <c r="K56" i="2"/>
  <c r="L52" i="2"/>
  <c r="L51" i="2" s="1"/>
  <c r="K53" i="2"/>
  <c r="L35" i="2"/>
  <c r="L34" i="2" s="1"/>
  <c r="K39" i="2"/>
  <c r="K36" i="2"/>
  <c r="K17" i="2"/>
  <c r="K100" i="2"/>
  <c r="K42" i="2"/>
  <c r="K20" i="2"/>
  <c r="K21" i="2"/>
  <c r="K12" i="2"/>
  <c r="K90" i="2"/>
  <c r="K88" i="2"/>
  <c r="K77" i="2"/>
  <c r="K64" i="2"/>
  <c r="K54" i="2"/>
  <c r="K37" i="2"/>
  <c r="K31" i="2"/>
  <c r="K22" i="2"/>
  <c r="L79" i="2" l="1"/>
  <c r="L50" i="2" s="1"/>
  <c r="K34" i="2"/>
  <c r="K35" i="2"/>
  <c r="K99" i="2"/>
  <c r="K123" i="2"/>
  <c r="K124" i="2"/>
  <c r="K147" i="2"/>
  <c r="K11" i="2"/>
  <c r="K26" i="2"/>
  <c r="K45" i="2"/>
  <c r="K46" i="2"/>
  <c r="K52" i="2"/>
  <c r="K81" i="2"/>
  <c r="K86" i="2"/>
  <c r="K98" i="2"/>
  <c r="K125" i="2"/>
  <c r="K112" i="2"/>
  <c r="K113" i="2"/>
  <c r="K134" i="2"/>
  <c r="K135" i="2"/>
  <c r="K139" i="2"/>
  <c r="K140" i="2"/>
  <c r="K24" i="2"/>
  <c r="K47" i="2"/>
  <c r="K79" i="2"/>
  <c r="K80" i="2"/>
  <c r="K50" i="2" l="1"/>
  <c r="K51" i="2"/>
  <c r="K9" i="2"/>
  <c r="K10" i="2"/>
  <c r="K25" i="2"/>
</calcChain>
</file>

<file path=xl/sharedStrings.xml><?xml version="1.0" encoding="utf-8"?>
<sst xmlns="http://schemas.openxmlformats.org/spreadsheetml/2006/main" count="1048" uniqueCount="143">
  <si>
    <t>01</t>
  </si>
  <si>
    <t>4</t>
  </si>
  <si>
    <t>04</t>
  </si>
  <si>
    <t>Уплата налогов, сборов и иных платежей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</si>
  <si>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</si>
  <si>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</si>
  <si>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00</t>
  </si>
  <si>
    <t>Реализация прочих мероприятий</t>
  </si>
  <si>
    <t>02</t>
  </si>
  <si>
    <t>2</t>
  </si>
  <si>
    <t>03</t>
  </si>
  <si>
    <t>1</t>
  </si>
  <si>
    <t>0</t>
  </si>
  <si>
    <t>Иные межбюджетные трансферты</t>
  </si>
  <si>
    <t>Создание условий для функционирования сельского хозяйства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</si>
  <si>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</si>
  <si>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Совершенствование улично-дорожной сети и обеспечение круглогодичного, комфортного и безопасного движения</t>
  </si>
  <si>
    <t>Целевая статья</t>
  </si>
  <si>
    <t>Поддержка и развитие самодеятельного народного творчества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</si>
  <si>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</si>
  <si>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</si>
  <si>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</si>
  <si>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</si>
  <si>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</si>
  <si>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</si>
  <si>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0000</t>
  </si>
  <si>
    <t>1999</t>
  </si>
  <si>
    <t>1998</t>
  </si>
  <si>
    <t>5118</t>
  </si>
  <si>
    <t>9001</t>
  </si>
  <si>
    <t>9002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</si>
  <si>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</si>
  <si>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</si>
  <si>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1001</t>
  </si>
  <si>
    <t>1002</t>
  </si>
  <si>
    <t>Доплаты к пенсиям муниципальных служащих</t>
  </si>
  <si>
    <t>Развитие социального обслуживания населения</t>
  </si>
  <si>
    <t>Социальное обеспечение и иные выплаты населению</t>
  </si>
  <si>
    <t>8003</t>
  </si>
  <si>
    <t>36</t>
  </si>
  <si>
    <t>Муниципальная программа "Развитие социально-культурной сферы Центрально-Любинского сельского поселения Любинского муниципального района Омской области"</t>
  </si>
  <si>
    <t>Подпрограмма "Развитие культуры Центрально-Любинского сельского поселения"</t>
  </si>
  <si>
    <t>Руководство и управление в сфере установленных функций органов местного самоуправления Центрально-Любинского сельского поселения</t>
  </si>
  <si>
    <t>Подпрограмма "Обеспечение доступным и комфортным жильем и коммунальными услугами граждан Центрально-Любинского сельского поселения"</t>
  </si>
  <si>
    <t>Развитие жилищного строительства на территории Центрально-Любинского сельского поселения</t>
  </si>
  <si>
    <t>Благоустройство территории Центрально-Любинского сельского поселения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</si>
  <si>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Центрально-Любинского сельского поселения"</t>
  </si>
  <si>
    <t>Обеспечение пожарной безопасности в населенных пунктах Центрально-Любинского сельского поселения</t>
  </si>
  <si>
    <t>Подпрограмма "Социальное обеспечение населения в Центрально-Любинском сельском поселении"</t>
  </si>
  <si>
    <t>Подпрограмма "Муниципальное управление и управление имуществом в Центрально-Любинском сельском поселении"</t>
  </si>
  <si>
    <t>Подпрограмма "Обеспечение безопасности дорожного движения в Центрально-Любинском сельском поселении"</t>
  </si>
  <si>
    <t>S055</t>
  </si>
  <si>
    <t>8022</t>
  </si>
  <si>
    <t>Осуществление деятельности в сфере жилищного хозяйства</t>
  </si>
  <si>
    <t>Закупка товаров, работ и услуг для обеспечения государственных (муниципальных) нужд</t>
  </si>
  <si>
    <t>Развитие молодежной политики, физической культуры и массового спорта</t>
  </si>
  <si>
    <t>Подпрограмма "Развитие молодежной политики, физической культуры и спорта в Центрально-Любинском сельском поселении"</t>
  </si>
  <si>
    <t>Организация газоснабжения населения</t>
  </si>
  <si>
    <t>8016</t>
  </si>
  <si>
    <t>Организация теплоснабжения населения</t>
  </si>
  <si>
    <t>8017</t>
  </si>
  <si>
    <t>Организация водоснабжения населения и водоотведения</t>
  </si>
  <si>
    <t>8021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</si>
  <si>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</si>
  <si>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9004</t>
  </si>
  <si>
    <t>8020</t>
  </si>
  <si>
    <t>Утверждение генеральных планов поселения, правил землепользования и застройки</t>
  </si>
  <si>
    <t>8025</t>
  </si>
  <si>
    <t>Подпрограмма "Повышение энергетической эффективности экономики Центрально-Любинского сельского поселения и сокращение энергетических издержек в бюджетном секторе"</t>
  </si>
  <si>
    <t>Повышение энергетической эффективности и сокращение энергетических издержек за счет теплозащиты зданий</t>
  </si>
  <si>
    <t>Внедрение экономичных источников освещения с использованием энергосберегающих осветительных приборов</t>
  </si>
  <si>
    <t>5</t>
  </si>
  <si>
    <t>8023</t>
  </si>
  <si>
    <t>Возмещение части затрат юридическим лицам и индивидуальным предпринимателям по сбору, хранению, первичной обработке и транспортировке молока на промышленную переработку</t>
  </si>
  <si>
    <t>8027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</si>
  <si>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</si>
  <si>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Повышение эффективности деятельности Администрации Центрально-Любинского сельского поселения</t>
  </si>
  <si>
    <t>Формирование и развитие собственности Центрально-Любинского сельского поселения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</si>
  <si>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сельского поселения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</si>
  <si>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</si>
  <si>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</si>
  <si>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Комплексное развитие систем коммунальной инфраструктуры Центрально-Любинского сельского поселения</t>
  </si>
  <si>
    <t>Подготовка документов территориального планирования органов местного самоуправления Центрально-Любинского сельского поселения</t>
  </si>
  <si>
    <t>Комплексное развитие сельских территорий Центрально-Любинского сельского поселения</t>
  </si>
  <si>
    <t>7055</t>
  </si>
  <si>
    <t>Премии и гранты</t>
  </si>
  <si>
    <t>1003</t>
  </si>
  <si>
    <t>Капитальный ремонт, ремонт автомобильных дорог общего пользования местного значения в поселениях</t>
  </si>
  <si>
    <t>7034</t>
  </si>
  <si>
    <t>Устройство детской площадки в п. Центрально-Любинский ул. Школьная д. 1 Любинского муниципального района Омской области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</si>
  <si>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</si>
  <si>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F2</t>
  </si>
  <si>
    <t>5555</t>
  </si>
  <si>
    <t>Подпрограмма "Благоустройство общественных территорий"</t>
  </si>
  <si>
    <t>Благоустройство общественных территорий Центрально-Любинского сельского поселения</t>
  </si>
  <si>
    <t>Муниципальная программа "Формирование комфортной городской среды Центрально-Любинского сельского поселения Любинского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</si>
  <si>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области, направленного на достижение целей федерального проекта "Формирование комфортной городской среды"</t>
  </si>
  <si>
    <t>Приложение № 3 к отчёту</t>
  </si>
  <si>
    <t>РАСХОДЫ</t>
  </si>
  <si>
    <t>№ п/п</t>
  </si>
  <si>
    <t>Утвержденные бюджетные назначения</t>
  </si>
  <si>
    <t>Исполнено</t>
  </si>
  <si>
    <t>Неисполненные назначения</t>
  </si>
  <si>
    <t>Вид расходов</t>
  </si>
  <si>
    <t xml:space="preserve">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за 2023 год </t>
  </si>
  <si>
    <t>35</t>
  </si>
  <si>
    <t>200</t>
  </si>
  <si>
    <t>240</t>
  </si>
  <si>
    <t>500</t>
  </si>
  <si>
    <t>540</t>
  </si>
  <si>
    <t>300</t>
  </si>
  <si>
    <t>350</t>
  </si>
  <si>
    <t>310</t>
  </si>
  <si>
    <t>Муниципальная программа "Развитие экономического потенциала Центрально-Любинского сельского поселения Любинского муниципального района Омской области"</t>
  </si>
  <si>
    <t>100</t>
  </si>
  <si>
    <t>120</t>
  </si>
  <si>
    <t>800</t>
  </si>
  <si>
    <t>850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</si>
  <si>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</si>
  <si>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</si>
  <si>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7231</t>
  </si>
  <si>
    <t>S231</t>
  </si>
  <si>
    <t>3</t>
  </si>
  <si>
    <t>Пожарная безопасность и защита населения и территории Центрально-Любинского сельского поселения от чрезвычайных ситуаций</t>
  </si>
  <si>
    <t>6</t>
  </si>
  <si>
    <t>Возмещение части затрат на приобретение ремонтных телок</t>
  </si>
  <si>
    <t>810</t>
  </si>
  <si>
    <t xml:space="preserve">Предоставление субсидий гражданам, ведущим личное подсобное хозяйство, на производство молока	</t>
  </si>
  <si>
    <t xml:space="preserve">Предоставление субсидий гражданам, ведущим личное подсобное хозяйство, на возмещение части затрат по производству молока	</t>
  </si>
  <si>
    <t>Ремонт автомобильной дороги общего пользования местного значения п.Центрально-Любинский, ул.Школьная от здания №1 до здания №3</t>
  </si>
  <si>
    <t>1005</t>
  </si>
  <si>
    <t>Ремонт автомобильной дороги общего пользования местного значения п. Центрально-Любинский, ул. Школьная (участок от дома №2 ул.Первомайская до дома №1 ул. Советской)</t>
  </si>
  <si>
    <t>1006</t>
  </si>
  <si>
    <t>S034</t>
  </si>
  <si>
    <t>46</t>
  </si>
  <si>
    <t>Подпрограмма "Благоустройство дворовых территорий многоквартирных домов"</t>
  </si>
  <si>
    <t>Благоустройство дворовых территорий многоквартирных домов Центрально-Любинского сельского поселения</t>
  </si>
  <si>
    <t>Благоустройство дворовой территории многоквартирного дома в п. Центрально-Любинский, ул. Школьная, д.11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</si>
  <si>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</si>
  <si>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Благоустройство дворовых территорий многоквартирных домов населенных пунктов муниципальных образований Омской области</t>
  </si>
  <si>
    <t>7194</t>
  </si>
  <si>
    <t>S194</t>
  </si>
  <si>
    <t>Итого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</si>
</sst>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000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6" fillId="0" borderId="0"/>
    <xf numFmtId="0" fontId="1" fillId="0" borderId="0"/>
  </cellStyleXfs>
  <cellXfs count="73">
    <xf numFmtId="0" fontId="0" fillId="0" borderId="0" xfId="0"/>
    <xf numFmtId="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Protection="1"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0" xfId="1" applyNumberFormat="1" applyFont="1" applyFill="1" applyBorder="1" applyAlignment="1" applyProtection="1">
      <alignment horizontal="right" vertical="center"/>
      <protection hidden="1"/>
    </xf>
    <xf numFmtId="49" fontId="4" fillId="0" borderId="5" xfId="1" applyNumberFormat="1" applyFont="1" applyFill="1" applyBorder="1" applyAlignment="1" applyProtection="1">
      <alignment horizontal="center" vertic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2" fillId="0" borderId="5" xfId="1" applyNumberFormat="1" applyFont="1" applyFill="1" applyBorder="1" applyAlignment="1" applyProtection="1">
      <alignment horizontal="center" vertical="center"/>
      <protection hidden="1"/>
    </xf>
    <xf numFmtId="49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3" applyNumberFormat="1" applyFont="1" applyFill="1" applyBorder="1" applyAlignment="1" applyProtection="1">
      <alignment horizontal="left" vertical="center" wrapText="1"/>
      <protection hidden="1"/>
    </xf>
    <xf numFmtId="49" fontId="4" fillId="0" borderId="3" xfId="3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3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49" fontId="2" fillId="0" borderId="5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/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center"/>
      <protection hidden="1"/>
    </xf>
    <xf numFmtId="49" fontId="2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/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/>
    <xf numFmtId="0" fontId="9" fillId="0" borderId="0" xfId="1" applyFont="1"/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Alignment="1">
      <alignment horizontal="center" vertical="center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4" xfId="4" applyNumberFormat="1" applyFont="1" applyFill="1" applyBorder="1" applyAlignment="1" applyProtection="1">
      <alignment horizontal="left" vertical="top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10" fillId="0" borderId="8" xfId="1" applyFont="1" applyFill="1" applyBorder="1" applyAlignment="1" applyProtection="1">
      <alignment horizontal="center" vertical="top"/>
      <protection hidden="1"/>
    </xf>
    <xf numFmtId="0" fontId="3" fillId="0" borderId="7" xfId="1" applyFont="1" applyFill="1" applyBorder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5" applyFont="1" applyFill="1" applyBorder="1" applyAlignment="1" applyProtection="1">
      <alignment horizontal="center" vertical="center" wrapText="1"/>
      <protection hidden="1"/>
    </xf>
    <xf numFmtId="0" fontId="8" fillId="0" borderId="4" xfId="5" applyFont="1" applyFill="1" applyBorder="1" applyAlignment="1" applyProtection="1">
      <alignment horizontal="center" vertical="center"/>
      <protection hidden="1"/>
    </xf>
    <xf numFmtId="0" fontId="10" fillId="0" borderId="7" xfId="1" applyFont="1" applyFill="1" applyBorder="1" applyAlignment="1" applyProtection="1">
      <alignment horizontal="center" vertical="top"/>
      <protection hidden="1"/>
    </xf>
    <xf numFmtId="49" fontId="2" fillId="0" borderId="0" xfId="1" applyNumberFormat="1" applyFont="1" applyFill="1" applyAlignment="1" applyProtection="1">
      <protection hidden="1"/>
    </xf>
    <xf numFmtId="49" fontId="2" fillId="0" borderId="0" xfId="1" applyNumberFormat="1" applyFont="1" applyFill="1" applyAlignment="1" applyProtection="1">
      <alignment horizontal="right"/>
      <protection hidden="1"/>
    </xf>
    <xf numFmtId="49" fontId="2" fillId="0" borderId="0" xfId="1" applyNumberFormat="1" applyFont="1" applyFill="1" applyProtection="1">
      <protection hidden="1"/>
    </xf>
    <xf numFmtId="49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 applyFill="1"/>
    <xf numFmtId="49" fontId="2" fillId="0" borderId="6" xfId="3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4"/>
    <cellStyle name="Обычный_Tmp" xfId="3"/>
    <cellStyle name="Обычный_Tmp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7"/>
  <sheetViews>
    <sheetView tabSelected="1" zoomScale="85" zoomScaleNormal="85" workbookViewId="0">
      <selection activeCell="J9" sqref="J9"/>
    </sheetView>
  </sheetViews>
  <sheetFormatPr defaultRowHeight="12.75" x14ac:dyDescent="0.2"/>
  <cols>
    <col min="1" max="1" width="7.140625" style="20" customWidth="1"/>
    <col min="2" max="2" width="61" style="20" customWidth="1"/>
    <col min="3" max="3" width="5" style="20" customWidth="1"/>
    <col min="4" max="4" width="3.7109375" style="71" customWidth="1"/>
    <col min="5" max="5" width="4.28515625" style="71" customWidth="1"/>
    <col min="6" max="6" width="6.7109375" style="71" customWidth="1"/>
    <col min="7" max="7" width="6" style="71" customWidth="1"/>
    <col min="8" max="8" width="7.5703125" style="71" customWidth="1"/>
    <col min="9" max="10" width="17.140625" style="20" customWidth="1"/>
    <col min="11" max="11" width="16.85546875" style="20" customWidth="1"/>
    <col min="12" max="12" width="0" style="20" hidden="1" customWidth="1"/>
    <col min="13" max="236" width="9.140625" style="20" customWidth="1"/>
    <col min="237" max="16384" width="9.140625" style="20"/>
  </cols>
  <sheetData>
    <row r="1" spans="1:12" s="41" customFormat="1" ht="18.75" x14ac:dyDescent="0.3">
      <c r="C1" s="14"/>
      <c r="D1" s="60"/>
      <c r="E1" s="60"/>
      <c r="F1" s="60"/>
      <c r="G1" s="60"/>
      <c r="H1" s="60"/>
      <c r="I1" s="14"/>
      <c r="J1" s="14"/>
      <c r="K1" s="40" t="s">
        <v>97</v>
      </c>
      <c r="L1" s="14"/>
    </row>
    <row r="2" spans="1:12" s="41" customFormat="1" ht="18.75" x14ac:dyDescent="0.3">
      <c r="B2" s="40"/>
      <c r="C2" s="40"/>
      <c r="D2" s="61"/>
      <c r="E2" s="61"/>
      <c r="F2" s="61"/>
      <c r="G2" s="61"/>
      <c r="H2" s="61"/>
      <c r="I2" s="40"/>
      <c r="J2" s="40"/>
      <c r="K2" s="40"/>
      <c r="L2" s="14"/>
    </row>
    <row r="3" spans="1:12" s="41" customFormat="1" ht="18.75" x14ac:dyDescent="0.3">
      <c r="B3" s="54" t="s">
        <v>98</v>
      </c>
      <c r="C3" s="54"/>
      <c r="D3" s="54"/>
      <c r="E3" s="54"/>
      <c r="F3" s="54"/>
      <c r="G3" s="54"/>
      <c r="H3" s="54"/>
      <c r="I3" s="54"/>
      <c r="J3" s="54"/>
      <c r="K3" s="54"/>
      <c r="L3" s="14"/>
    </row>
    <row r="4" spans="1:12" s="41" customFormat="1" ht="36" customHeight="1" x14ac:dyDescent="0.3">
      <c r="B4" s="55" t="s">
        <v>104</v>
      </c>
      <c r="C4" s="55"/>
      <c r="D4" s="55"/>
      <c r="E4" s="55"/>
      <c r="F4" s="55"/>
      <c r="G4" s="55"/>
      <c r="H4" s="55"/>
      <c r="I4" s="55"/>
      <c r="J4" s="55"/>
      <c r="K4" s="55"/>
      <c r="L4" s="14"/>
    </row>
    <row r="5" spans="1:12" s="41" customFormat="1" ht="18.75" x14ac:dyDescent="0.3">
      <c r="B5" s="2"/>
      <c r="C5" s="2"/>
      <c r="D5" s="62"/>
      <c r="E5" s="62"/>
      <c r="F5" s="62"/>
      <c r="G5" s="62"/>
      <c r="H5" s="62"/>
      <c r="I5" s="2"/>
      <c r="J5" s="2"/>
      <c r="K5" s="2"/>
    </row>
    <row r="6" spans="1:12" s="42" customFormat="1" ht="51" customHeight="1" x14ac:dyDescent="0.25">
      <c r="A6" s="56" t="s">
        <v>99</v>
      </c>
      <c r="B6" s="56" t="s">
        <v>20</v>
      </c>
      <c r="C6" s="56" t="s">
        <v>19</v>
      </c>
      <c r="D6" s="56"/>
      <c r="E6" s="56"/>
      <c r="F6" s="56"/>
      <c r="G6" s="56"/>
      <c r="H6" s="56"/>
      <c r="I6" s="57" t="s">
        <v>100</v>
      </c>
      <c r="J6" s="58" t="s">
        <v>101</v>
      </c>
      <c r="K6" s="57" t="s">
        <v>102</v>
      </c>
    </row>
    <row r="7" spans="1:12" s="42" customFormat="1" ht="112.5" customHeight="1" x14ac:dyDescent="0.25">
      <c r="A7" s="56"/>
      <c r="B7" s="56"/>
      <c r="C7" s="56" t="s">
        <v>17</v>
      </c>
      <c r="D7" s="56"/>
      <c r="E7" s="56"/>
      <c r="F7" s="56"/>
      <c r="G7" s="56"/>
      <c r="H7" s="63" t="s">
        <v>103</v>
      </c>
      <c r="I7" s="57"/>
      <c r="J7" s="58"/>
      <c r="K7" s="57"/>
    </row>
    <row r="8" spans="1:12" s="45" customFormat="1" ht="16.5" x14ac:dyDescent="0.25">
      <c r="A8" s="44">
        <v>1</v>
      </c>
      <c r="B8" s="44">
        <v>2</v>
      </c>
      <c r="C8" s="56">
        <v>3</v>
      </c>
      <c r="D8" s="56"/>
      <c r="E8" s="56"/>
      <c r="F8" s="56"/>
      <c r="G8" s="56"/>
      <c r="H8" s="63">
        <v>4</v>
      </c>
      <c r="I8" s="43">
        <v>5</v>
      </c>
      <c r="J8" s="43">
        <v>6</v>
      </c>
      <c r="K8" s="43">
        <v>7</v>
      </c>
    </row>
    <row r="9" spans="1:12" ht="75" x14ac:dyDescent="0.2">
      <c r="A9" s="52">
        <v>1</v>
      </c>
      <c r="B9" s="28" t="s">
        <v>40</v>
      </c>
      <c r="C9" s="21" t="s">
        <v>105</v>
      </c>
      <c r="D9" s="8" t="s">
        <v>12</v>
      </c>
      <c r="E9" s="8" t="s">
        <v>6</v>
      </c>
      <c r="F9" s="8" t="s">
        <v>25</v>
      </c>
      <c r="G9" s="64" t="s">
        <v>12</v>
      </c>
      <c r="H9" s="7"/>
      <c r="I9" s="3">
        <v>1888732.41</v>
      </c>
      <c r="J9" s="3">
        <v>1888732.41</v>
      </c>
      <c r="K9" s="3">
        <f>I9-J9</f>
        <v>0</v>
      </c>
      <c r="L9" s="3">
        <f t="shared" ref="L9" si="0">L10+L34+L45+L24</f>
        <v>0</v>
      </c>
    </row>
    <row r="10" spans="1:12" ht="37.5" x14ac:dyDescent="0.2">
      <c r="A10" s="53"/>
      <c r="B10" s="28" t="s">
        <v>41</v>
      </c>
      <c r="C10" s="21" t="s">
        <v>105</v>
      </c>
      <c r="D10" s="8" t="s">
        <v>11</v>
      </c>
      <c r="E10" s="8" t="s">
        <v>6</v>
      </c>
      <c r="F10" s="8" t="s">
        <v>25</v>
      </c>
      <c r="G10" s="64" t="s">
        <v>12</v>
      </c>
      <c r="H10" s="7"/>
      <c r="I10" s="3">
        <v>1495984.49</v>
      </c>
      <c r="J10" s="3">
        <v>1495984.49</v>
      </c>
      <c r="K10" s="3">
        <f t="shared" ref="K10:K73" si="1">I10-J10</f>
        <v>0</v>
      </c>
      <c r="L10" s="3">
        <f t="shared" ref="L10" si="2">L11+L20</f>
        <v>0</v>
      </c>
    </row>
    <row r="11" spans="1:12" ht="37.5" x14ac:dyDescent="0.2">
      <c r="A11" s="53"/>
      <c r="B11" s="46" t="s">
        <v>18</v>
      </c>
      <c r="C11" s="21" t="s">
        <v>105</v>
      </c>
      <c r="D11" s="8" t="s">
        <v>11</v>
      </c>
      <c r="E11" s="8" t="s">
        <v>0</v>
      </c>
      <c r="F11" s="8" t="s">
        <v>25</v>
      </c>
      <c r="G11" s="64" t="s">
        <v>12</v>
      </c>
      <c r="H11" s="7"/>
      <c r="I11" s="3">
        <v>1495984.49</v>
      </c>
      <c r="J11" s="3">
        <v>1495984.49</v>
      </c>
      <c r="K11" s="3">
        <f t="shared" si="1"/>
        <v>0</v>
      </c>
      <c r="L11" s="3">
        <f t="shared" ref="L11" si="3">L17+L12</f>
        <v>0</v>
      </c>
    </row>
    <row r="12" spans="1:12" ht="18.75" x14ac:dyDescent="0.2">
      <c r="A12" s="53"/>
      <c r="B12" s="28" t="s">
        <v>7</v>
      </c>
      <c r="C12" s="21" t="s">
        <v>105</v>
      </c>
      <c r="D12" s="8" t="s">
        <v>11</v>
      </c>
      <c r="E12" s="8" t="s">
        <v>0</v>
      </c>
      <c r="F12" s="8" t="s">
        <v>26</v>
      </c>
      <c r="G12" s="64" t="s">
        <v>12</v>
      </c>
      <c r="H12" s="7"/>
      <c r="I12" s="3">
        <v>52672</v>
      </c>
      <c r="J12" s="3">
        <v>52672</v>
      </c>
      <c r="K12" s="3">
        <f t="shared" si="1"/>
        <v>0</v>
      </c>
      <c r="L12" s="3">
        <f t="shared" ref="L12" si="4">L13+L15</f>
        <v>0</v>
      </c>
    </row>
    <row r="13" spans="1:12" ht="37.5" x14ac:dyDescent="0.2">
      <c r="A13" s="53"/>
      <c r="B13" s="28" t="s">
        <v>54</v>
      </c>
      <c r="C13" s="21" t="s">
        <v>105</v>
      </c>
      <c r="D13" s="8" t="s">
        <v>11</v>
      </c>
      <c r="E13" s="8" t="s">
        <v>0</v>
      </c>
      <c r="F13" s="8" t="s">
        <v>26</v>
      </c>
      <c r="G13" s="64" t="s">
        <v>12</v>
      </c>
      <c r="H13" s="7" t="s">
        <v>106</v>
      </c>
      <c r="I13" s="3">
        <v>52672</v>
      </c>
      <c r="J13" s="3">
        <v>52672</v>
      </c>
      <c r="K13" s="3">
        <f t="shared" si="1"/>
        <v>0</v>
      </c>
      <c r="L13" s="3">
        <f t="shared" ref="L13" si="5">L14</f>
        <v>0</v>
      </c>
    </row>
    <row r="14" spans="1:12" ht="56.25" x14ac:dyDescent="0.2">
      <c r="A14" s="53"/>
      <c r="B14" s="28" t="s">
        <v>4</v>
      </c>
      <c r="C14" s="21" t="s">
        <v>105</v>
      </c>
      <c r="D14" s="8" t="s">
        <v>11</v>
      </c>
      <c r="E14" s="8" t="s">
        <v>0</v>
      </c>
      <c r="F14" s="8" t="s">
        <v>26</v>
      </c>
      <c r="G14" s="64" t="s">
        <v>12</v>
      </c>
      <c r="H14" s="7" t="s">
        <v>107</v>
      </c>
      <c r="I14" s="3">
        <v>52672</v>
      </c>
      <c r="J14" s="3">
        <v>52672</v>
      </c>
      <c r="K14" s="3">
        <f t="shared" si="1"/>
        <v>0</v>
      </c>
      <c r="L14" s="3"/>
    </row>
    <row r="15" spans="1:12" ht="150" x14ac:dyDescent="0.2">
      <c r="A15" s="53"/>
      <c r="B15" s="28" t="s">
        <v>21</v>
      </c>
      <c r="C15" s="38" t="s">
        <v>105</v>
      </c>
      <c r="D15" s="8" t="s">
        <v>11</v>
      </c>
      <c r="E15" s="8" t="s">
        <v>0</v>
      </c>
      <c r="F15" s="8" t="s">
        <v>29</v>
      </c>
      <c r="G15" s="64" t="s">
        <v>12</v>
      </c>
      <c r="H15" s="7"/>
      <c r="I15" s="3">
        <v>1443312.49</v>
      </c>
      <c r="J15" s="3">
        <v>1443312.49</v>
      </c>
      <c r="K15" s="3">
        <f t="shared" si="1"/>
        <v>0</v>
      </c>
      <c r="L15" s="3">
        <f t="shared" ref="L15" si="6">L16</f>
        <v>0</v>
      </c>
    </row>
    <row r="16" spans="1:12" ht="18.75" x14ac:dyDescent="0.2">
      <c r="A16" s="53"/>
      <c r="B16" s="28" t="s">
        <v>22</v>
      </c>
      <c r="C16" s="33" t="s">
        <v>105</v>
      </c>
      <c r="D16" s="8" t="s">
        <v>11</v>
      </c>
      <c r="E16" s="8" t="s">
        <v>0</v>
      </c>
      <c r="F16" s="8" t="s">
        <v>29</v>
      </c>
      <c r="G16" s="64" t="s">
        <v>12</v>
      </c>
      <c r="H16" s="7" t="s">
        <v>108</v>
      </c>
      <c r="I16" s="3">
        <v>1443312.49</v>
      </c>
      <c r="J16" s="3">
        <v>1443312.49</v>
      </c>
      <c r="K16" s="3">
        <f t="shared" si="1"/>
        <v>0</v>
      </c>
      <c r="L16" s="3"/>
    </row>
    <row r="17" spans="1:12" ht="18.75" x14ac:dyDescent="0.2">
      <c r="A17" s="53"/>
      <c r="B17" s="46" t="s">
        <v>13</v>
      </c>
      <c r="C17" s="21" t="s">
        <v>105</v>
      </c>
      <c r="D17" s="8" t="s">
        <v>11</v>
      </c>
      <c r="E17" s="6" t="s">
        <v>0</v>
      </c>
      <c r="F17" s="6" t="s">
        <v>29</v>
      </c>
      <c r="G17" s="64" t="s">
        <v>12</v>
      </c>
      <c r="H17" s="7" t="s">
        <v>109</v>
      </c>
      <c r="I17" s="3">
        <v>1443312.49</v>
      </c>
      <c r="J17" s="3">
        <v>1443312.49</v>
      </c>
      <c r="K17" s="3">
        <f t="shared" si="1"/>
        <v>0</v>
      </c>
      <c r="L17" s="3">
        <f t="shared" ref="L17:L18" si="7">L18</f>
        <v>0</v>
      </c>
    </row>
    <row r="18" spans="1:12" ht="56.25" x14ac:dyDescent="0.2">
      <c r="A18" s="53"/>
      <c r="B18" s="46" t="s">
        <v>56</v>
      </c>
      <c r="C18" s="21" t="s">
        <v>105</v>
      </c>
      <c r="D18" s="8" t="s">
        <v>9</v>
      </c>
      <c r="E18" s="8" t="s">
        <v>6</v>
      </c>
      <c r="F18" s="8" t="s">
        <v>25</v>
      </c>
      <c r="G18" s="64" t="s">
        <v>12</v>
      </c>
      <c r="H18" s="7"/>
      <c r="I18" s="3">
        <v>301939.96000000002</v>
      </c>
      <c r="J18" s="3">
        <v>301939.96000000002</v>
      </c>
      <c r="K18" s="3">
        <f t="shared" si="1"/>
        <v>0</v>
      </c>
      <c r="L18" s="3">
        <f t="shared" si="7"/>
        <v>0</v>
      </c>
    </row>
    <row r="19" spans="1:12" ht="37.5" x14ac:dyDescent="0.2">
      <c r="A19" s="53"/>
      <c r="B19" s="46" t="s">
        <v>55</v>
      </c>
      <c r="C19" s="21" t="s">
        <v>105</v>
      </c>
      <c r="D19" s="8" t="s">
        <v>9</v>
      </c>
      <c r="E19" s="6" t="s">
        <v>0</v>
      </c>
      <c r="F19" s="8" t="s">
        <v>25</v>
      </c>
      <c r="G19" s="64" t="s">
        <v>12</v>
      </c>
      <c r="H19" s="7"/>
      <c r="I19" s="3">
        <v>301939.96000000002</v>
      </c>
      <c r="J19" s="3">
        <v>301939.96000000002</v>
      </c>
      <c r="K19" s="3">
        <f t="shared" si="1"/>
        <v>0</v>
      </c>
      <c r="L19" s="22"/>
    </row>
    <row r="20" spans="1:12" ht="18.75" x14ac:dyDescent="0.2">
      <c r="A20" s="53"/>
      <c r="B20" s="19" t="s">
        <v>7</v>
      </c>
      <c r="C20" s="21" t="s">
        <v>105</v>
      </c>
      <c r="D20" s="8" t="s">
        <v>9</v>
      </c>
      <c r="E20" s="8" t="s">
        <v>0</v>
      </c>
      <c r="F20" s="8" t="s">
        <v>26</v>
      </c>
      <c r="G20" s="64" t="s">
        <v>12</v>
      </c>
      <c r="H20" s="7"/>
      <c r="I20" s="3">
        <v>95823</v>
      </c>
      <c r="J20" s="3">
        <v>95823</v>
      </c>
      <c r="K20" s="3">
        <f t="shared" si="1"/>
        <v>0</v>
      </c>
      <c r="L20" s="3">
        <f t="shared" ref="L20" si="8">L21</f>
        <v>0</v>
      </c>
    </row>
    <row r="21" spans="1:12" ht="37.5" x14ac:dyDescent="0.2">
      <c r="A21" s="53"/>
      <c r="B21" s="46" t="s">
        <v>54</v>
      </c>
      <c r="C21" s="21" t="s">
        <v>105</v>
      </c>
      <c r="D21" s="8" t="s">
        <v>9</v>
      </c>
      <c r="E21" s="8" t="s">
        <v>0</v>
      </c>
      <c r="F21" s="8" t="s">
        <v>26</v>
      </c>
      <c r="G21" s="64" t="s">
        <v>12</v>
      </c>
      <c r="H21" s="7" t="s">
        <v>106</v>
      </c>
      <c r="I21" s="3">
        <v>36623</v>
      </c>
      <c r="J21" s="3">
        <v>36623</v>
      </c>
      <c r="K21" s="3">
        <f t="shared" si="1"/>
        <v>0</v>
      </c>
      <c r="L21" s="3">
        <f t="shared" ref="L21" si="9">L22</f>
        <v>0</v>
      </c>
    </row>
    <row r="22" spans="1:12" ht="56.25" x14ac:dyDescent="0.2">
      <c r="A22" s="53"/>
      <c r="B22" s="46" t="s">
        <v>4</v>
      </c>
      <c r="C22" s="21" t="s">
        <v>105</v>
      </c>
      <c r="D22" s="8" t="s">
        <v>9</v>
      </c>
      <c r="E22" s="8" t="s">
        <v>0</v>
      </c>
      <c r="F22" s="8" t="s">
        <v>26</v>
      </c>
      <c r="G22" s="64" t="s">
        <v>12</v>
      </c>
      <c r="H22" s="7" t="s">
        <v>107</v>
      </c>
      <c r="I22" s="3">
        <v>36623</v>
      </c>
      <c r="J22" s="3">
        <v>36623</v>
      </c>
      <c r="K22" s="3">
        <f t="shared" si="1"/>
        <v>0</v>
      </c>
      <c r="L22" s="3">
        <f t="shared" ref="L22" si="10">L23</f>
        <v>0</v>
      </c>
    </row>
    <row r="23" spans="1:12" ht="37.5" x14ac:dyDescent="0.2">
      <c r="A23" s="53"/>
      <c r="B23" s="46" t="s">
        <v>37</v>
      </c>
      <c r="C23" s="21" t="s">
        <v>105</v>
      </c>
      <c r="D23" s="8" t="s">
        <v>9</v>
      </c>
      <c r="E23" s="8" t="s">
        <v>0</v>
      </c>
      <c r="F23" s="8" t="s">
        <v>26</v>
      </c>
      <c r="G23" s="64" t="s">
        <v>12</v>
      </c>
      <c r="H23" s="7" t="s">
        <v>110</v>
      </c>
      <c r="I23" s="3">
        <v>59200</v>
      </c>
      <c r="J23" s="3">
        <v>59200</v>
      </c>
      <c r="K23" s="3">
        <f t="shared" si="1"/>
        <v>0</v>
      </c>
      <c r="L23" s="22"/>
    </row>
    <row r="24" spans="1:12" ht="18.75" x14ac:dyDescent="0.2">
      <c r="A24" s="53"/>
      <c r="B24" s="47" t="s">
        <v>85</v>
      </c>
      <c r="C24" s="21" t="s">
        <v>105</v>
      </c>
      <c r="D24" s="8" t="s">
        <v>9</v>
      </c>
      <c r="E24" s="6" t="s">
        <v>0</v>
      </c>
      <c r="F24" s="6" t="s">
        <v>26</v>
      </c>
      <c r="G24" s="64" t="s">
        <v>12</v>
      </c>
      <c r="H24" s="7" t="s">
        <v>111</v>
      </c>
      <c r="I24" s="3">
        <v>59200</v>
      </c>
      <c r="J24" s="3">
        <v>59200</v>
      </c>
      <c r="K24" s="3">
        <f t="shared" si="1"/>
        <v>0</v>
      </c>
      <c r="L24" s="3">
        <f t="shared" ref="L24" si="11">L25</f>
        <v>0</v>
      </c>
    </row>
    <row r="25" spans="1:12" ht="131.25" x14ac:dyDescent="0.2">
      <c r="A25" s="53"/>
      <c r="B25" s="47" t="s">
        <v>63</v>
      </c>
      <c r="C25" s="21" t="s">
        <v>105</v>
      </c>
      <c r="D25" s="8" t="s">
        <v>9</v>
      </c>
      <c r="E25" s="6" t="s">
        <v>0</v>
      </c>
      <c r="F25" s="6" t="s">
        <v>64</v>
      </c>
      <c r="G25" s="64" t="s">
        <v>12</v>
      </c>
      <c r="H25" s="7"/>
      <c r="I25" s="3">
        <v>206116.96</v>
      </c>
      <c r="J25" s="3">
        <v>206116.96</v>
      </c>
      <c r="K25" s="3">
        <f t="shared" si="1"/>
        <v>0</v>
      </c>
      <c r="L25" s="3">
        <f t="shared" ref="L25" si="12">L26+L31</f>
        <v>0</v>
      </c>
    </row>
    <row r="26" spans="1:12" ht="18.75" x14ac:dyDescent="0.2">
      <c r="A26" s="53"/>
      <c r="B26" s="46" t="s">
        <v>22</v>
      </c>
      <c r="C26" s="21" t="s">
        <v>105</v>
      </c>
      <c r="D26" s="8" t="s">
        <v>9</v>
      </c>
      <c r="E26" s="6" t="s">
        <v>0</v>
      </c>
      <c r="F26" s="6" t="s">
        <v>64</v>
      </c>
      <c r="G26" s="64" t="s">
        <v>12</v>
      </c>
      <c r="H26" s="7" t="s">
        <v>108</v>
      </c>
      <c r="I26" s="3">
        <v>206116.96</v>
      </c>
      <c r="J26" s="3">
        <v>206116.96</v>
      </c>
      <c r="K26" s="3">
        <f t="shared" si="1"/>
        <v>0</v>
      </c>
      <c r="L26" s="3">
        <f t="shared" ref="L26" si="13">L27</f>
        <v>0</v>
      </c>
    </row>
    <row r="27" spans="1:12" ht="18.75" x14ac:dyDescent="0.2">
      <c r="A27" s="53"/>
      <c r="B27" s="46" t="s">
        <v>13</v>
      </c>
      <c r="C27" s="21" t="s">
        <v>105</v>
      </c>
      <c r="D27" s="8" t="s">
        <v>9</v>
      </c>
      <c r="E27" s="6" t="s">
        <v>0</v>
      </c>
      <c r="F27" s="6" t="s">
        <v>64</v>
      </c>
      <c r="G27" s="64" t="s">
        <v>12</v>
      </c>
      <c r="H27" s="7" t="s">
        <v>109</v>
      </c>
      <c r="I27" s="3">
        <v>206116.96</v>
      </c>
      <c r="J27" s="3">
        <v>206116.96</v>
      </c>
      <c r="K27" s="3">
        <f t="shared" si="1"/>
        <v>0</v>
      </c>
      <c r="L27" s="3">
        <f t="shared" ref="L27" si="14">L28</f>
        <v>0</v>
      </c>
    </row>
    <row r="28" spans="1:12" ht="56.25" x14ac:dyDescent="0.2">
      <c r="A28" s="53"/>
      <c r="B28" s="46" t="s">
        <v>48</v>
      </c>
      <c r="C28" s="21" t="s">
        <v>105</v>
      </c>
      <c r="D28" s="8" t="s">
        <v>1</v>
      </c>
      <c r="E28" s="8" t="s">
        <v>6</v>
      </c>
      <c r="F28" s="8" t="s">
        <v>25</v>
      </c>
      <c r="G28" s="64" t="s">
        <v>12</v>
      </c>
      <c r="H28" s="7"/>
      <c r="I28" s="3">
        <v>90807.96</v>
      </c>
      <c r="J28" s="3">
        <v>90807.96</v>
      </c>
      <c r="K28" s="3">
        <f t="shared" si="1"/>
        <v>0</v>
      </c>
      <c r="L28" s="22"/>
    </row>
    <row r="29" spans="1:12" ht="18.75" x14ac:dyDescent="0.2">
      <c r="A29" s="53"/>
      <c r="B29" s="46" t="s">
        <v>36</v>
      </c>
      <c r="C29" s="27" t="s">
        <v>105</v>
      </c>
      <c r="D29" s="8" t="s">
        <v>1</v>
      </c>
      <c r="E29" s="6" t="s">
        <v>0</v>
      </c>
      <c r="F29" s="8" t="s">
        <v>25</v>
      </c>
      <c r="G29" s="64" t="s">
        <v>12</v>
      </c>
      <c r="H29" s="7"/>
      <c r="I29" s="3">
        <v>90807.96</v>
      </c>
      <c r="J29" s="3">
        <v>90807.96</v>
      </c>
      <c r="K29" s="3">
        <f t="shared" si="1"/>
        <v>0</v>
      </c>
      <c r="L29" s="3">
        <f t="shared" ref="L29" si="15">L30</f>
        <v>0</v>
      </c>
    </row>
    <row r="30" spans="1:12" ht="18.75" x14ac:dyDescent="0.2">
      <c r="A30" s="53"/>
      <c r="B30" s="46" t="s">
        <v>35</v>
      </c>
      <c r="C30" s="27" t="s">
        <v>105</v>
      </c>
      <c r="D30" s="8" t="s">
        <v>1</v>
      </c>
      <c r="E30" s="6" t="s">
        <v>0</v>
      </c>
      <c r="F30" s="6" t="s">
        <v>33</v>
      </c>
      <c r="G30" s="64" t="s">
        <v>12</v>
      </c>
      <c r="H30" s="7"/>
      <c r="I30" s="3">
        <v>90807.96</v>
      </c>
      <c r="J30" s="3">
        <v>90807.96</v>
      </c>
      <c r="K30" s="3">
        <f t="shared" si="1"/>
        <v>0</v>
      </c>
      <c r="L30" s="22"/>
    </row>
    <row r="31" spans="1:12" ht="37.5" x14ac:dyDescent="0.2">
      <c r="A31" s="53"/>
      <c r="B31" s="19" t="s">
        <v>37</v>
      </c>
      <c r="C31" s="21" t="s">
        <v>105</v>
      </c>
      <c r="D31" s="8" t="s">
        <v>1</v>
      </c>
      <c r="E31" s="6" t="s">
        <v>0</v>
      </c>
      <c r="F31" s="8" t="s">
        <v>33</v>
      </c>
      <c r="G31" s="64" t="s">
        <v>12</v>
      </c>
      <c r="H31" s="7" t="s">
        <v>110</v>
      </c>
      <c r="I31" s="3">
        <v>90807.96</v>
      </c>
      <c r="J31" s="3">
        <v>90807.96</v>
      </c>
      <c r="K31" s="3">
        <f t="shared" si="1"/>
        <v>0</v>
      </c>
      <c r="L31" s="3">
        <f t="shared" ref="L31" si="16">L32</f>
        <v>0</v>
      </c>
    </row>
    <row r="32" spans="1:12" ht="37.5" x14ac:dyDescent="0.2">
      <c r="A32" s="53"/>
      <c r="B32" s="48" t="s">
        <v>79</v>
      </c>
      <c r="C32" s="21" t="s">
        <v>105</v>
      </c>
      <c r="D32" s="8" t="s">
        <v>1</v>
      </c>
      <c r="E32" s="6" t="s">
        <v>0</v>
      </c>
      <c r="F32" s="8" t="s">
        <v>33</v>
      </c>
      <c r="G32" s="64" t="s">
        <v>12</v>
      </c>
      <c r="H32" s="7" t="s">
        <v>112</v>
      </c>
      <c r="I32" s="3">
        <v>90807.96</v>
      </c>
      <c r="J32" s="3">
        <v>90807.96</v>
      </c>
      <c r="K32" s="3">
        <f t="shared" si="1"/>
        <v>0</v>
      </c>
      <c r="L32" s="3">
        <f t="shared" ref="L32" si="17">L33</f>
        <v>0</v>
      </c>
    </row>
    <row r="33" spans="1:12" ht="75" x14ac:dyDescent="0.2">
      <c r="A33" s="52">
        <v>2</v>
      </c>
      <c r="B33" s="19" t="s">
        <v>113</v>
      </c>
      <c r="C33" s="21" t="s">
        <v>39</v>
      </c>
      <c r="D33" s="8" t="s">
        <v>12</v>
      </c>
      <c r="E33" s="8" t="s">
        <v>6</v>
      </c>
      <c r="F33" s="8" t="s">
        <v>25</v>
      </c>
      <c r="G33" s="64" t="s">
        <v>12</v>
      </c>
      <c r="H33" s="7"/>
      <c r="I33" s="3">
        <v>11964693.619999999</v>
      </c>
      <c r="J33" s="3">
        <v>11668830.710000001</v>
      </c>
      <c r="K33" s="3">
        <f t="shared" si="1"/>
        <v>295862.90999999829</v>
      </c>
      <c r="L33" s="22"/>
    </row>
    <row r="34" spans="1:12" ht="56.25" x14ac:dyDescent="0.2">
      <c r="A34" s="53"/>
      <c r="B34" s="46" t="s">
        <v>49</v>
      </c>
      <c r="C34" s="21" t="s">
        <v>39</v>
      </c>
      <c r="D34" s="8" t="s">
        <v>11</v>
      </c>
      <c r="E34" s="8" t="s">
        <v>6</v>
      </c>
      <c r="F34" s="8" t="s">
        <v>25</v>
      </c>
      <c r="G34" s="64" t="s">
        <v>12</v>
      </c>
      <c r="H34" s="7"/>
      <c r="I34" s="3">
        <v>4532668</v>
      </c>
      <c r="J34" s="3">
        <v>4532668</v>
      </c>
      <c r="K34" s="3">
        <f t="shared" si="1"/>
        <v>0</v>
      </c>
      <c r="L34" s="3">
        <f t="shared" ref="L34" si="18">L35</f>
        <v>0</v>
      </c>
    </row>
    <row r="35" spans="1:12" ht="56.25" x14ac:dyDescent="0.2">
      <c r="A35" s="53"/>
      <c r="B35" s="46" t="s">
        <v>76</v>
      </c>
      <c r="C35" s="21" t="s">
        <v>39</v>
      </c>
      <c r="D35" s="8" t="s">
        <v>11</v>
      </c>
      <c r="E35" s="6" t="s">
        <v>0</v>
      </c>
      <c r="F35" s="8" t="s">
        <v>25</v>
      </c>
      <c r="G35" s="64" t="s">
        <v>12</v>
      </c>
      <c r="H35" s="7"/>
      <c r="I35" s="3">
        <v>4495068</v>
      </c>
      <c r="J35" s="3">
        <v>4495068</v>
      </c>
      <c r="K35" s="3">
        <f t="shared" si="1"/>
        <v>0</v>
      </c>
      <c r="L35" s="3">
        <f t="shared" ref="L35" si="19">L42+L39+L36</f>
        <v>0</v>
      </c>
    </row>
    <row r="36" spans="1:12" ht="75" x14ac:dyDescent="0.2">
      <c r="A36" s="53"/>
      <c r="B36" s="46" t="s">
        <v>42</v>
      </c>
      <c r="C36" s="34" t="s">
        <v>39</v>
      </c>
      <c r="D36" s="8" t="s">
        <v>11</v>
      </c>
      <c r="E36" s="8" t="s">
        <v>0</v>
      </c>
      <c r="F36" s="8" t="s">
        <v>27</v>
      </c>
      <c r="G36" s="64" t="s">
        <v>12</v>
      </c>
      <c r="H36" s="7"/>
      <c r="I36" s="3">
        <v>3121746.15</v>
      </c>
      <c r="J36" s="3">
        <v>3121746.15</v>
      </c>
      <c r="K36" s="3">
        <f t="shared" si="1"/>
        <v>0</v>
      </c>
      <c r="L36" s="3">
        <f t="shared" ref="L36" si="20">L37</f>
        <v>0</v>
      </c>
    </row>
    <row r="37" spans="1:12" ht="93.75" x14ac:dyDescent="0.2">
      <c r="A37" s="53"/>
      <c r="B37" s="46" t="s">
        <v>23</v>
      </c>
      <c r="C37" s="34" t="s">
        <v>39</v>
      </c>
      <c r="D37" s="8" t="s">
        <v>11</v>
      </c>
      <c r="E37" s="6" t="s">
        <v>0</v>
      </c>
      <c r="F37" s="6" t="s">
        <v>27</v>
      </c>
      <c r="G37" s="64" t="s">
        <v>12</v>
      </c>
      <c r="H37" s="7" t="s">
        <v>114</v>
      </c>
      <c r="I37" s="3">
        <v>2830173.66</v>
      </c>
      <c r="J37" s="3">
        <v>2830173.66</v>
      </c>
      <c r="K37" s="3">
        <f t="shared" si="1"/>
        <v>0</v>
      </c>
      <c r="L37" s="3">
        <f t="shared" ref="L37" si="21">L38</f>
        <v>0</v>
      </c>
    </row>
    <row r="38" spans="1:12" ht="37.5" x14ac:dyDescent="0.2">
      <c r="A38" s="53"/>
      <c r="B38" s="46" t="s">
        <v>5</v>
      </c>
      <c r="C38" s="34" t="s">
        <v>39</v>
      </c>
      <c r="D38" s="8" t="s">
        <v>11</v>
      </c>
      <c r="E38" s="6" t="s">
        <v>0</v>
      </c>
      <c r="F38" s="6" t="s">
        <v>27</v>
      </c>
      <c r="G38" s="64" t="s">
        <v>12</v>
      </c>
      <c r="H38" s="7" t="s">
        <v>115</v>
      </c>
      <c r="I38" s="3">
        <v>2830173.66</v>
      </c>
      <c r="J38" s="3">
        <v>2830173.66</v>
      </c>
      <c r="K38" s="3">
        <f t="shared" si="1"/>
        <v>0</v>
      </c>
      <c r="L38" s="3"/>
    </row>
    <row r="39" spans="1:12" ht="37.5" x14ac:dyDescent="0.2">
      <c r="A39" s="53"/>
      <c r="B39" s="28" t="s">
        <v>54</v>
      </c>
      <c r="C39" s="26" t="s">
        <v>39</v>
      </c>
      <c r="D39" s="8" t="s">
        <v>11</v>
      </c>
      <c r="E39" s="6" t="s">
        <v>0</v>
      </c>
      <c r="F39" s="8" t="s">
        <v>27</v>
      </c>
      <c r="G39" s="64" t="s">
        <v>12</v>
      </c>
      <c r="H39" s="7" t="s">
        <v>106</v>
      </c>
      <c r="I39" s="3">
        <v>282369.49</v>
      </c>
      <c r="J39" s="3">
        <v>282369.49</v>
      </c>
      <c r="K39" s="3">
        <f t="shared" si="1"/>
        <v>0</v>
      </c>
      <c r="L39" s="3">
        <f t="shared" ref="L39" si="22">L40</f>
        <v>0</v>
      </c>
    </row>
    <row r="40" spans="1:12" ht="56.25" x14ac:dyDescent="0.2">
      <c r="A40" s="53"/>
      <c r="B40" s="46" t="s">
        <v>4</v>
      </c>
      <c r="C40" s="26" t="s">
        <v>39</v>
      </c>
      <c r="D40" s="8" t="s">
        <v>11</v>
      </c>
      <c r="E40" s="6" t="s">
        <v>0</v>
      </c>
      <c r="F40" s="8" t="s">
        <v>27</v>
      </c>
      <c r="G40" s="64" t="s">
        <v>12</v>
      </c>
      <c r="H40" s="7" t="s">
        <v>107</v>
      </c>
      <c r="I40" s="3">
        <v>282369.49</v>
      </c>
      <c r="J40" s="3">
        <v>282369.49</v>
      </c>
      <c r="K40" s="3">
        <f t="shared" si="1"/>
        <v>0</v>
      </c>
      <c r="L40" s="3">
        <f t="shared" ref="L40" si="23">L41</f>
        <v>0</v>
      </c>
    </row>
    <row r="41" spans="1:12" ht="18.75" x14ac:dyDescent="0.2">
      <c r="A41" s="53"/>
      <c r="B41" s="46" t="s">
        <v>24</v>
      </c>
      <c r="C41" s="26" t="s">
        <v>39</v>
      </c>
      <c r="D41" s="8" t="s">
        <v>11</v>
      </c>
      <c r="E41" s="6" t="s">
        <v>0</v>
      </c>
      <c r="F41" s="8" t="s">
        <v>27</v>
      </c>
      <c r="G41" s="64" t="s">
        <v>12</v>
      </c>
      <c r="H41" s="7" t="s">
        <v>116</v>
      </c>
      <c r="I41" s="3">
        <v>9203</v>
      </c>
      <c r="J41" s="3">
        <v>9203</v>
      </c>
      <c r="K41" s="3">
        <f t="shared" si="1"/>
        <v>0</v>
      </c>
      <c r="L41" s="3"/>
    </row>
    <row r="42" spans="1:12" ht="18.75" x14ac:dyDescent="0.2">
      <c r="A42" s="53"/>
      <c r="B42" s="28" t="s">
        <v>3</v>
      </c>
      <c r="C42" s="21" t="s">
        <v>39</v>
      </c>
      <c r="D42" s="8" t="s">
        <v>11</v>
      </c>
      <c r="E42" s="6" t="s">
        <v>0</v>
      </c>
      <c r="F42" s="8" t="s">
        <v>27</v>
      </c>
      <c r="G42" s="64" t="s">
        <v>12</v>
      </c>
      <c r="H42" s="7" t="s">
        <v>117</v>
      </c>
      <c r="I42" s="3">
        <v>9203</v>
      </c>
      <c r="J42" s="3">
        <v>9203</v>
      </c>
      <c r="K42" s="3">
        <f t="shared" si="1"/>
        <v>0</v>
      </c>
      <c r="L42" s="3">
        <f t="shared" ref="L42:L43" si="24">L43</f>
        <v>0</v>
      </c>
    </row>
    <row r="43" spans="1:12" ht="18.75" x14ac:dyDescent="0.2">
      <c r="A43" s="53"/>
      <c r="B43" s="46" t="s">
        <v>7</v>
      </c>
      <c r="C43" s="21" t="s">
        <v>39</v>
      </c>
      <c r="D43" s="8" t="s">
        <v>11</v>
      </c>
      <c r="E43" s="6" t="s">
        <v>0</v>
      </c>
      <c r="F43" s="8" t="s">
        <v>26</v>
      </c>
      <c r="G43" s="64" t="s">
        <v>12</v>
      </c>
      <c r="H43" s="7"/>
      <c r="I43" s="3">
        <v>1141015.8500000001</v>
      </c>
      <c r="J43" s="3">
        <v>1141015.8500000001</v>
      </c>
      <c r="K43" s="3">
        <f t="shared" si="1"/>
        <v>0</v>
      </c>
      <c r="L43" s="3">
        <f t="shared" si="24"/>
        <v>0</v>
      </c>
    </row>
    <row r="44" spans="1:12" ht="37.5" x14ac:dyDescent="0.2">
      <c r="A44" s="53"/>
      <c r="B44" s="46" t="s">
        <v>54</v>
      </c>
      <c r="C44" s="21" t="s">
        <v>39</v>
      </c>
      <c r="D44" s="8" t="s">
        <v>11</v>
      </c>
      <c r="E44" s="6" t="s">
        <v>0</v>
      </c>
      <c r="F44" s="8" t="s">
        <v>26</v>
      </c>
      <c r="G44" s="64" t="s">
        <v>12</v>
      </c>
      <c r="H44" s="7" t="s">
        <v>106</v>
      </c>
      <c r="I44" s="3">
        <v>1137618.8500000001</v>
      </c>
      <c r="J44" s="3">
        <v>1137618.8500000001</v>
      </c>
      <c r="K44" s="3">
        <f t="shared" si="1"/>
        <v>0</v>
      </c>
      <c r="L44" s="22"/>
    </row>
    <row r="45" spans="1:12" ht="56.25" x14ac:dyDescent="0.2">
      <c r="A45" s="53"/>
      <c r="B45" s="46" t="s">
        <v>4</v>
      </c>
      <c r="C45" s="21" t="s">
        <v>39</v>
      </c>
      <c r="D45" s="8" t="s">
        <v>11</v>
      </c>
      <c r="E45" s="6" t="s">
        <v>0</v>
      </c>
      <c r="F45" s="6" t="s">
        <v>26</v>
      </c>
      <c r="G45" s="64" t="s">
        <v>12</v>
      </c>
      <c r="H45" s="7" t="s">
        <v>107</v>
      </c>
      <c r="I45" s="3">
        <v>1137618.8500000001</v>
      </c>
      <c r="J45" s="3">
        <v>1137618.8500000001</v>
      </c>
      <c r="K45" s="3">
        <f t="shared" si="1"/>
        <v>0</v>
      </c>
      <c r="L45" s="3">
        <f t="shared" ref="L45" si="25">L46</f>
        <v>0</v>
      </c>
    </row>
    <row r="46" spans="1:12" ht="18.75" x14ac:dyDescent="0.2">
      <c r="A46" s="53"/>
      <c r="B46" s="46" t="s">
        <v>24</v>
      </c>
      <c r="C46" s="21" t="s">
        <v>39</v>
      </c>
      <c r="D46" s="8" t="s">
        <v>11</v>
      </c>
      <c r="E46" s="6" t="s">
        <v>0</v>
      </c>
      <c r="F46" s="6" t="s">
        <v>26</v>
      </c>
      <c r="G46" s="64" t="s">
        <v>12</v>
      </c>
      <c r="H46" s="7" t="s">
        <v>116</v>
      </c>
      <c r="I46" s="3">
        <v>3397</v>
      </c>
      <c r="J46" s="3">
        <v>3397</v>
      </c>
      <c r="K46" s="3">
        <f t="shared" si="1"/>
        <v>0</v>
      </c>
      <c r="L46" s="3">
        <f t="shared" ref="L46" si="26">L47</f>
        <v>0</v>
      </c>
    </row>
    <row r="47" spans="1:12" ht="18.75" x14ac:dyDescent="0.2">
      <c r="A47" s="53"/>
      <c r="B47" s="46" t="s">
        <v>3</v>
      </c>
      <c r="C47" s="21" t="s">
        <v>39</v>
      </c>
      <c r="D47" s="8" t="s">
        <v>11</v>
      </c>
      <c r="E47" s="6" t="s">
        <v>0</v>
      </c>
      <c r="F47" s="6" t="s">
        <v>26</v>
      </c>
      <c r="G47" s="64" t="s">
        <v>12</v>
      </c>
      <c r="H47" s="7" t="s">
        <v>117</v>
      </c>
      <c r="I47" s="3">
        <v>3397</v>
      </c>
      <c r="J47" s="3">
        <v>3397</v>
      </c>
      <c r="K47" s="3">
        <f t="shared" si="1"/>
        <v>0</v>
      </c>
      <c r="L47" s="3">
        <f t="shared" ref="L47" si="27">L48</f>
        <v>0</v>
      </c>
    </row>
    <row r="48" spans="1:12" ht="56.25" x14ac:dyDescent="0.2">
      <c r="A48" s="53"/>
      <c r="B48" s="46" t="s">
        <v>80</v>
      </c>
      <c r="C48" s="21" t="s">
        <v>39</v>
      </c>
      <c r="D48" s="8" t="s">
        <v>11</v>
      </c>
      <c r="E48" s="6" t="s">
        <v>0</v>
      </c>
      <c r="F48" s="6" t="s">
        <v>28</v>
      </c>
      <c r="G48" s="64" t="s">
        <v>9</v>
      </c>
      <c r="H48" s="7"/>
      <c r="I48" s="3">
        <v>142306</v>
      </c>
      <c r="J48" s="3">
        <v>142306</v>
      </c>
      <c r="K48" s="3">
        <f t="shared" si="1"/>
        <v>0</v>
      </c>
      <c r="L48" s="3">
        <f t="shared" ref="L48" si="28">L49</f>
        <v>0</v>
      </c>
    </row>
    <row r="49" spans="1:12" ht="93.75" x14ac:dyDescent="0.2">
      <c r="A49" s="53"/>
      <c r="B49" s="28" t="s">
        <v>23</v>
      </c>
      <c r="C49" s="21" t="s">
        <v>39</v>
      </c>
      <c r="D49" s="8" t="s">
        <v>11</v>
      </c>
      <c r="E49" s="6" t="s">
        <v>0</v>
      </c>
      <c r="F49" s="6" t="s">
        <v>28</v>
      </c>
      <c r="G49" s="64" t="s">
        <v>9</v>
      </c>
      <c r="H49" s="7" t="s">
        <v>114</v>
      </c>
      <c r="I49" s="3">
        <v>142306</v>
      </c>
      <c r="J49" s="3">
        <v>142306</v>
      </c>
      <c r="K49" s="3">
        <f t="shared" si="1"/>
        <v>0</v>
      </c>
      <c r="L49" s="3"/>
    </row>
    <row r="50" spans="1:12" ht="37.5" x14ac:dyDescent="0.2">
      <c r="A50" s="59"/>
      <c r="B50" s="46" t="s">
        <v>5</v>
      </c>
      <c r="C50" s="21" t="s">
        <v>39</v>
      </c>
      <c r="D50" s="8" t="s">
        <v>11</v>
      </c>
      <c r="E50" s="6" t="s">
        <v>0</v>
      </c>
      <c r="F50" s="6" t="s">
        <v>28</v>
      </c>
      <c r="G50" s="64" t="s">
        <v>9</v>
      </c>
      <c r="H50" s="7" t="s">
        <v>115</v>
      </c>
      <c r="I50" s="3">
        <v>142306</v>
      </c>
      <c r="J50" s="3">
        <v>142306</v>
      </c>
      <c r="K50" s="3">
        <f t="shared" si="1"/>
        <v>0</v>
      </c>
      <c r="L50" s="3" t="e">
        <f t="shared" ref="L50" si="29">L51+L79+L112+L123+L134+L139</f>
        <v>#REF!</v>
      </c>
    </row>
    <row r="51" spans="1:12" ht="150" x14ac:dyDescent="0.2">
      <c r="A51" s="53"/>
      <c r="B51" s="46" t="s">
        <v>31</v>
      </c>
      <c r="C51" s="21" t="s">
        <v>39</v>
      </c>
      <c r="D51" s="8" t="s">
        <v>11</v>
      </c>
      <c r="E51" s="6" t="s">
        <v>0</v>
      </c>
      <c r="F51" s="6" t="s">
        <v>30</v>
      </c>
      <c r="G51" s="64" t="s">
        <v>12</v>
      </c>
      <c r="H51" s="7"/>
      <c r="I51" s="3">
        <v>90000</v>
      </c>
      <c r="J51" s="3">
        <v>90000</v>
      </c>
      <c r="K51" s="3">
        <f t="shared" si="1"/>
        <v>0</v>
      </c>
      <c r="L51" s="3">
        <f t="shared" ref="L51" si="30">L52+L75</f>
        <v>122006</v>
      </c>
    </row>
    <row r="52" spans="1:12" ht="18.75" x14ac:dyDescent="0.2">
      <c r="A52" s="53"/>
      <c r="B52" s="28" t="s">
        <v>22</v>
      </c>
      <c r="C52" s="21" t="s">
        <v>39</v>
      </c>
      <c r="D52" s="8" t="s">
        <v>11</v>
      </c>
      <c r="E52" s="6" t="s">
        <v>0</v>
      </c>
      <c r="F52" s="6" t="s">
        <v>30</v>
      </c>
      <c r="G52" s="64" t="s">
        <v>12</v>
      </c>
      <c r="H52" s="7" t="s">
        <v>108</v>
      </c>
      <c r="I52" s="3">
        <v>90000</v>
      </c>
      <c r="J52" s="3">
        <v>90000</v>
      </c>
      <c r="K52" s="3">
        <f t="shared" si="1"/>
        <v>0</v>
      </c>
      <c r="L52" s="3">
        <f t="shared" ref="L52" si="31">L53+L56+L63+L66+L69+L72</f>
        <v>122006</v>
      </c>
    </row>
    <row r="53" spans="1:12" ht="18.75" x14ac:dyDescent="0.2">
      <c r="A53" s="53"/>
      <c r="B53" s="46" t="s">
        <v>13</v>
      </c>
      <c r="C53" s="21" t="s">
        <v>39</v>
      </c>
      <c r="D53" s="8" t="s">
        <v>11</v>
      </c>
      <c r="E53" s="6" t="s">
        <v>0</v>
      </c>
      <c r="F53" s="6" t="s">
        <v>30</v>
      </c>
      <c r="G53" s="64" t="s">
        <v>12</v>
      </c>
      <c r="H53" s="7" t="s">
        <v>109</v>
      </c>
      <c r="I53" s="3">
        <v>90000</v>
      </c>
      <c r="J53" s="3">
        <v>90000</v>
      </c>
      <c r="K53" s="3">
        <f t="shared" si="1"/>
        <v>0</v>
      </c>
      <c r="L53" s="3">
        <f t="shared" ref="L53" si="32">L54</f>
        <v>0</v>
      </c>
    </row>
    <row r="54" spans="1:12" ht="37.5" x14ac:dyDescent="0.2">
      <c r="A54" s="53"/>
      <c r="B54" s="46" t="s">
        <v>77</v>
      </c>
      <c r="C54" s="21" t="s">
        <v>39</v>
      </c>
      <c r="D54" s="8" t="s">
        <v>11</v>
      </c>
      <c r="E54" s="6" t="s">
        <v>8</v>
      </c>
      <c r="F54" s="8" t="s">
        <v>25</v>
      </c>
      <c r="G54" s="64" t="s">
        <v>12</v>
      </c>
      <c r="H54" s="7"/>
      <c r="I54" s="3">
        <v>37600</v>
      </c>
      <c r="J54" s="3">
        <v>37600</v>
      </c>
      <c r="K54" s="3">
        <f t="shared" si="1"/>
        <v>0</v>
      </c>
      <c r="L54" s="3">
        <f t="shared" ref="L54" si="33">L55</f>
        <v>0</v>
      </c>
    </row>
    <row r="55" spans="1:12" ht="18.75" x14ac:dyDescent="0.2">
      <c r="A55" s="53"/>
      <c r="B55" s="46" t="s">
        <v>7</v>
      </c>
      <c r="C55" s="21" t="s">
        <v>39</v>
      </c>
      <c r="D55" s="8" t="s">
        <v>11</v>
      </c>
      <c r="E55" s="6" t="s">
        <v>8</v>
      </c>
      <c r="F55" s="6" t="s">
        <v>26</v>
      </c>
      <c r="G55" s="64" t="s">
        <v>12</v>
      </c>
      <c r="H55" s="7"/>
      <c r="I55" s="3">
        <v>37600</v>
      </c>
      <c r="J55" s="3">
        <v>37600</v>
      </c>
      <c r="K55" s="3">
        <f t="shared" si="1"/>
        <v>0</v>
      </c>
      <c r="L55" s="22"/>
    </row>
    <row r="56" spans="1:12" ht="37.5" x14ac:dyDescent="0.2">
      <c r="A56" s="53"/>
      <c r="B56" s="46" t="s">
        <v>54</v>
      </c>
      <c r="C56" s="21" t="s">
        <v>39</v>
      </c>
      <c r="D56" s="8" t="s">
        <v>11</v>
      </c>
      <c r="E56" s="6" t="s">
        <v>8</v>
      </c>
      <c r="F56" s="6" t="s">
        <v>26</v>
      </c>
      <c r="G56" s="64" t="s">
        <v>12</v>
      </c>
      <c r="H56" s="7" t="s">
        <v>106</v>
      </c>
      <c r="I56" s="3">
        <v>37600</v>
      </c>
      <c r="J56" s="3">
        <v>37600</v>
      </c>
      <c r="K56" s="3">
        <f t="shared" si="1"/>
        <v>0</v>
      </c>
      <c r="L56" s="3">
        <f t="shared" ref="L56" si="34">L57+L59+L61</f>
        <v>0</v>
      </c>
    </row>
    <row r="57" spans="1:12" ht="56.25" x14ac:dyDescent="0.2">
      <c r="A57" s="53"/>
      <c r="B57" s="46" t="s">
        <v>4</v>
      </c>
      <c r="C57" s="21" t="s">
        <v>39</v>
      </c>
      <c r="D57" s="8" t="s">
        <v>11</v>
      </c>
      <c r="E57" s="6" t="s">
        <v>8</v>
      </c>
      <c r="F57" s="6" t="s">
        <v>26</v>
      </c>
      <c r="G57" s="64" t="s">
        <v>12</v>
      </c>
      <c r="H57" s="7" t="s">
        <v>107</v>
      </c>
      <c r="I57" s="3">
        <v>37600</v>
      </c>
      <c r="J57" s="3">
        <v>37600</v>
      </c>
      <c r="K57" s="3">
        <f t="shared" si="1"/>
        <v>0</v>
      </c>
      <c r="L57" s="3">
        <f t="shared" ref="L57" si="35">L58</f>
        <v>0</v>
      </c>
    </row>
    <row r="58" spans="1:12" ht="75" x14ac:dyDescent="0.2">
      <c r="A58" s="53"/>
      <c r="B58" s="46" t="s">
        <v>43</v>
      </c>
      <c r="C58" s="21" t="s">
        <v>39</v>
      </c>
      <c r="D58" s="8" t="s">
        <v>9</v>
      </c>
      <c r="E58" s="8" t="s">
        <v>6</v>
      </c>
      <c r="F58" s="8" t="s">
        <v>25</v>
      </c>
      <c r="G58" s="64" t="s">
        <v>12</v>
      </c>
      <c r="H58" s="7"/>
      <c r="I58" s="3">
        <v>2501084.38</v>
      </c>
      <c r="J58" s="3">
        <v>2498718.06</v>
      </c>
      <c r="K58" s="3">
        <f t="shared" si="1"/>
        <v>2366.3199999998324</v>
      </c>
      <c r="L58" s="22"/>
    </row>
    <row r="59" spans="1:12" ht="56.25" x14ac:dyDescent="0.2">
      <c r="A59" s="53"/>
      <c r="B59" s="28" t="s">
        <v>44</v>
      </c>
      <c r="C59" s="21" t="s">
        <v>39</v>
      </c>
      <c r="D59" s="8" t="s">
        <v>9</v>
      </c>
      <c r="E59" s="6" t="s">
        <v>0</v>
      </c>
      <c r="F59" s="8" t="s">
        <v>25</v>
      </c>
      <c r="G59" s="64" t="s">
        <v>12</v>
      </c>
      <c r="H59" s="7"/>
      <c r="I59" s="3">
        <v>5857</v>
      </c>
      <c r="J59" s="3">
        <v>4825.18</v>
      </c>
      <c r="K59" s="3">
        <f t="shared" si="1"/>
        <v>1031.8199999999997</v>
      </c>
      <c r="L59" s="3">
        <f t="shared" ref="L59" si="36">L60</f>
        <v>0</v>
      </c>
    </row>
    <row r="60" spans="1:12" ht="37.5" x14ac:dyDescent="0.2">
      <c r="A60" s="53"/>
      <c r="B60" s="46" t="s">
        <v>53</v>
      </c>
      <c r="C60" s="21" t="s">
        <v>39</v>
      </c>
      <c r="D60" s="8" t="s">
        <v>9</v>
      </c>
      <c r="E60" s="6" t="s">
        <v>0</v>
      </c>
      <c r="F60" s="6" t="s">
        <v>52</v>
      </c>
      <c r="G60" s="64" t="s">
        <v>12</v>
      </c>
      <c r="H60" s="7"/>
      <c r="I60" s="3">
        <v>5857</v>
      </c>
      <c r="J60" s="3">
        <v>4825.18</v>
      </c>
      <c r="K60" s="3">
        <f t="shared" si="1"/>
        <v>1031.8199999999997</v>
      </c>
      <c r="L60" s="22"/>
    </row>
    <row r="61" spans="1:12" ht="37.5" x14ac:dyDescent="0.2">
      <c r="A61" s="53"/>
      <c r="B61" s="46" t="s">
        <v>54</v>
      </c>
      <c r="C61" s="21" t="s">
        <v>39</v>
      </c>
      <c r="D61" s="8" t="s">
        <v>9</v>
      </c>
      <c r="E61" s="6" t="s">
        <v>0</v>
      </c>
      <c r="F61" s="6" t="s">
        <v>52</v>
      </c>
      <c r="G61" s="64" t="s">
        <v>12</v>
      </c>
      <c r="H61" s="7" t="s">
        <v>106</v>
      </c>
      <c r="I61" s="3">
        <v>5848.38</v>
      </c>
      <c r="J61" s="3">
        <v>4816.5600000000004</v>
      </c>
      <c r="K61" s="3">
        <f t="shared" si="1"/>
        <v>1031.8199999999997</v>
      </c>
      <c r="L61" s="3">
        <f t="shared" ref="L61" si="37">L62</f>
        <v>0</v>
      </c>
    </row>
    <row r="62" spans="1:12" ht="56.25" x14ac:dyDescent="0.2">
      <c r="A62" s="53"/>
      <c r="B62" s="46" t="s">
        <v>4</v>
      </c>
      <c r="C62" s="21" t="s">
        <v>39</v>
      </c>
      <c r="D62" s="8" t="s">
        <v>9</v>
      </c>
      <c r="E62" s="6" t="s">
        <v>0</v>
      </c>
      <c r="F62" s="6" t="s">
        <v>52</v>
      </c>
      <c r="G62" s="64" t="s">
        <v>12</v>
      </c>
      <c r="H62" s="7" t="s">
        <v>107</v>
      </c>
      <c r="I62" s="3">
        <v>5848.38</v>
      </c>
      <c r="J62" s="3">
        <v>4816.5600000000004</v>
      </c>
      <c r="K62" s="3">
        <f t="shared" si="1"/>
        <v>1031.8199999999997</v>
      </c>
      <c r="L62" s="22"/>
    </row>
    <row r="63" spans="1:12" ht="18.75" x14ac:dyDescent="0.2">
      <c r="A63" s="53"/>
      <c r="B63" s="46" t="s">
        <v>24</v>
      </c>
      <c r="C63" s="21" t="s">
        <v>39</v>
      </c>
      <c r="D63" s="8" t="s">
        <v>9</v>
      </c>
      <c r="E63" s="6" t="s">
        <v>0</v>
      </c>
      <c r="F63" s="6" t="s">
        <v>52</v>
      </c>
      <c r="G63" s="64" t="s">
        <v>12</v>
      </c>
      <c r="H63" s="7" t="s">
        <v>116</v>
      </c>
      <c r="I63" s="3">
        <v>8.6199999999999992</v>
      </c>
      <c r="J63" s="3">
        <v>8.6199999999999992</v>
      </c>
      <c r="K63" s="3">
        <f t="shared" si="1"/>
        <v>0</v>
      </c>
      <c r="L63" s="3">
        <f t="shared" ref="L63" si="38">L64</f>
        <v>0</v>
      </c>
    </row>
    <row r="64" spans="1:12" ht="18.75" x14ac:dyDescent="0.2">
      <c r="A64" s="53"/>
      <c r="B64" s="46" t="s">
        <v>3</v>
      </c>
      <c r="C64" s="21" t="s">
        <v>39</v>
      </c>
      <c r="D64" s="8" t="s">
        <v>9</v>
      </c>
      <c r="E64" s="6" t="s">
        <v>0</v>
      </c>
      <c r="F64" s="6" t="s">
        <v>52</v>
      </c>
      <c r="G64" s="64" t="s">
        <v>12</v>
      </c>
      <c r="H64" s="7" t="s">
        <v>117</v>
      </c>
      <c r="I64" s="3">
        <v>8.6199999999999992</v>
      </c>
      <c r="J64" s="3">
        <v>8.6199999999999992</v>
      </c>
      <c r="K64" s="3">
        <f t="shared" si="1"/>
        <v>0</v>
      </c>
      <c r="L64" s="3">
        <f t="shared" ref="L64" si="39">L65</f>
        <v>0</v>
      </c>
    </row>
    <row r="65" spans="1:13" ht="56.25" x14ac:dyDescent="0.2">
      <c r="A65" s="53"/>
      <c r="B65" s="28" t="s">
        <v>81</v>
      </c>
      <c r="C65" s="21" t="s">
        <v>39</v>
      </c>
      <c r="D65" s="8" t="s">
        <v>9</v>
      </c>
      <c r="E65" s="6" t="s">
        <v>8</v>
      </c>
      <c r="F65" s="8" t="s">
        <v>25</v>
      </c>
      <c r="G65" s="64" t="s">
        <v>12</v>
      </c>
      <c r="H65" s="7"/>
      <c r="I65" s="3">
        <v>1675880</v>
      </c>
      <c r="J65" s="3">
        <v>1674840</v>
      </c>
      <c r="K65" s="3">
        <f t="shared" si="1"/>
        <v>1040</v>
      </c>
      <c r="L65" s="22"/>
    </row>
    <row r="66" spans="1:13" ht="18.75" x14ac:dyDescent="0.2">
      <c r="A66" s="53"/>
      <c r="B66" s="28" t="s">
        <v>57</v>
      </c>
      <c r="C66" s="21" t="s">
        <v>39</v>
      </c>
      <c r="D66" s="8" t="s">
        <v>9</v>
      </c>
      <c r="E66" s="6" t="s">
        <v>8</v>
      </c>
      <c r="F66" s="6" t="s">
        <v>58</v>
      </c>
      <c r="G66" s="64" t="s">
        <v>12</v>
      </c>
      <c r="H66" s="7"/>
      <c r="I66" s="3">
        <v>1040</v>
      </c>
      <c r="J66" s="3">
        <v>0</v>
      </c>
      <c r="K66" s="3">
        <f t="shared" si="1"/>
        <v>1040</v>
      </c>
      <c r="L66" s="3">
        <f t="shared" ref="L66:L67" si="40">L67</f>
        <v>122006</v>
      </c>
    </row>
    <row r="67" spans="1:13" ht="37.5" x14ac:dyDescent="0.2">
      <c r="A67" s="53"/>
      <c r="B67" s="46" t="s">
        <v>54</v>
      </c>
      <c r="C67" s="21" t="s">
        <v>39</v>
      </c>
      <c r="D67" s="7" t="s">
        <v>9</v>
      </c>
      <c r="E67" s="5" t="s">
        <v>8</v>
      </c>
      <c r="F67" s="5" t="s">
        <v>58</v>
      </c>
      <c r="G67" s="65" t="s">
        <v>12</v>
      </c>
      <c r="H67" s="7" t="s">
        <v>106</v>
      </c>
      <c r="I67" s="3">
        <v>1040</v>
      </c>
      <c r="J67" s="3">
        <v>0</v>
      </c>
      <c r="K67" s="3">
        <f t="shared" si="1"/>
        <v>1040</v>
      </c>
      <c r="L67" s="3">
        <f t="shared" si="40"/>
        <v>122006</v>
      </c>
    </row>
    <row r="68" spans="1:13" ht="56.25" x14ac:dyDescent="0.2">
      <c r="A68" s="53"/>
      <c r="B68" s="46" t="s">
        <v>4</v>
      </c>
      <c r="C68" s="21" t="s">
        <v>39</v>
      </c>
      <c r="D68" s="8" t="s">
        <v>9</v>
      </c>
      <c r="E68" s="6" t="s">
        <v>8</v>
      </c>
      <c r="F68" s="6" t="s">
        <v>58</v>
      </c>
      <c r="G68" s="64" t="s">
        <v>12</v>
      </c>
      <c r="H68" s="7" t="s">
        <v>107</v>
      </c>
      <c r="I68" s="3">
        <v>1040</v>
      </c>
      <c r="J68" s="3">
        <v>0</v>
      </c>
      <c r="K68" s="3">
        <f t="shared" si="1"/>
        <v>1040</v>
      </c>
      <c r="L68" s="1">
        <v>122006</v>
      </c>
    </row>
    <row r="69" spans="1:13" ht="18.75" x14ac:dyDescent="0.2">
      <c r="A69" s="53"/>
      <c r="B69" s="28" t="s">
        <v>59</v>
      </c>
      <c r="C69" s="21" t="s">
        <v>39</v>
      </c>
      <c r="D69" s="8" t="s">
        <v>9</v>
      </c>
      <c r="E69" s="6" t="s">
        <v>8</v>
      </c>
      <c r="F69" s="6" t="s">
        <v>60</v>
      </c>
      <c r="G69" s="64" t="s">
        <v>12</v>
      </c>
      <c r="H69" s="7"/>
      <c r="I69" s="3">
        <v>444720</v>
      </c>
      <c r="J69" s="3">
        <v>444720</v>
      </c>
      <c r="K69" s="3">
        <f t="shared" si="1"/>
        <v>0</v>
      </c>
      <c r="L69" s="3">
        <f t="shared" ref="L69" si="41">L71</f>
        <v>0</v>
      </c>
    </row>
    <row r="70" spans="1:13" ht="37.5" x14ac:dyDescent="0.2">
      <c r="A70" s="53"/>
      <c r="B70" s="46" t="s">
        <v>54</v>
      </c>
      <c r="C70" s="21" t="s">
        <v>39</v>
      </c>
      <c r="D70" s="8" t="s">
        <v>9</v>
      </c>
      <c r="E70" s="6" t="s">
        <v>8</v>
      </c>
      <c r="F70" s="6" t="s">
        <v>60</v>
      </c>
      <c r="G70" s="64" t="s">
        <v>12</v>
      </c>
      <c r="H70" s="7" t="s">
        <v>106</v>
      </c>
      <c r="I70" s="3">
        <v>444720</v>
      </c>
      <c r="J70" s="3">
        <v>444720</v>
      </c>
      <c r="K70" s="3">
        <f t="shared" si="1"/>
        <v>0</v>
      </c>
      <c r="L70" s="3">
        <f t="shared" ref="L70" si="42">L71</f>
        <v>0</v>
      </c>
    </row>
    <row r="71" spans="1:13" ht="56.25" x14ac:dyDescent="0.2">
      <c r="A71" s="53"/>
      <c r="B71" s="46" t="s">
        <v>4</v>
      </c>
      <c r="C71" s="21" t="s">
        <v>39</v>
      </c>
      <c r="D71" s="8" t="s">
        <v>9</v>
      </c>
      <c r="E71" s="6" t="s">
        <v>8</v>
      </c>
      <c r="F71" s="6" t="s">
        <v>60</v>
      </c>
      <c r="G71" s="64" t="s">
        <v>12</v>
      </c>
      <c r="H71" s="7" t="s">
        <v>107</v>
      </c>
      <c r="I71" s="3">
        <v>444720</v>
      </c>
      <c r="J71" s="3">
        <v>444720</v>
      </c>
      <c r="K71" s="3">
        <f t="shared" si="1"/>
        <v>0</v>
      </c>
      <c r="L71" s="22"/>
    </row>
    <row r="72" spans="1:13" ht="37.5" x14ac:dyDescent="0.2">
      <c r="A72" s="53"/>
      <c r="B72" s="46" t="s">
        <v>61</v>
      </c>
      <c r="C72" s="21" t="s">
        <v>39</v>
      </c>
      <c r="D72" s="8" t="s">
        <v>9</v>
      </c>
      <c r="E72" s="6" t="s">
        <v>8</v>
      </c>
      <c r="F72" s="8" t="s">
        <v>62</v>
      </c>
      <c r="G72" s="64" t="s">
        <v>12</v>
      </c>
      <c r="H72" s="7"/>
      <c r="I72" s="3">
        <v>1230120</v>
      </c>
      <c r="J72" s="3">
        <v>1230120</v>
      </c>
      <c r="K72" s="3">
        <f t="shared" si="1"/>
        <v>0</v>
      </c>
      <c r="L72" s="3">
        <f t="shared" ref="L72:L73" si="43">L73</f>
        <v>0</v>
      </c>
    </row>
    <row r="73" spans="1:13" ht="37.5" x14ac:dyDescent="0.2">
      <c r="A73" s="53"/>
      <c r="B73" s="46" t="s">
        <v>54</v>
      </c>
      <c r="C73" s="21" t="s">
        <v>39</v>
      </c>
      <c r="D73" s="8" t="s">
        <v>9</v>
      </c>
      <c r="E73" s="6" t="s">
        <v>8</v>
      </c>
      <c r="F73" s="8" t="s">
        <v>62</v>
      </c>
      <c r="G73" s="64" t="s">
        <v>12</v>
      </c>
      <c r="H73" s="7" t="s">
        <v>106</v>
      </c>
      <c r="I73" s="3">
        <v>1230120</v>
      </c>
      <c r="J73" s="3">
        <v>1230120</v>
      </c>
      <c r="K73" s="3">
        <f t="shared" si="1"/>
        <v>0</v>
      </c>
      <c r="L73" s="3">
        <f t="shared" si="43"/>
        <v>0</v>
      </c>
    </row>
    <row r="74" spans="1:13" ht="56.25" x14ac:dyDescent="0.2">
      <c r="A74" s="53"/>
      <c r="B74" s="46" t="s">
        <v>4</v>
      </c>
      <c r="C74" s="21" t="s">
        <v>39</v>
      </c>
      <c r="D74" s="8" t="s">
        <v>9</v>
      </c>
      <c r="E74" s="6" t="s">
        <v>8</v>
      </c>
      <c r="F74" s="8" t="s">
        <v>62</v>
      </c>
      <c r="G74" s="64" t="s">
        <v>12</v>
      </c>
      <c r="H74" s="7" t="s">
        <v>107</v>
      </c>
      <c r="I74" s="3">
        <v>1230120</v>
      </c>
      <c r="J74" s="3">
        <v>1230120</v>
      </c>
      <c r="K74" s="3">
        <f t="shared" ref="K74:K137" si="44">I74-J74</f>
        <v>0</v>
      </c>
      <c r="L74" s="22"/>
    </row>
    <row r="75" spans="1:13" ht="37.5" x14ac:dyDescent="0.2">
      <c r="A75" s="53"/>
      <c r="B75" s="28" t="s">
        <v>45</v>
      </c>
      <c r="C75" s="21" t="s">
        <v>39</v>
      </c>
      <c r="D75" s="7" t="s">
        <v>9</v>
      </c>
      <c r="E75" s="5" t="s">
        <v>10</v>
      </c>
      <c r="F75" s="7" t="s">
        <v>25</v>
      </c>
      <c r="G75" s="65" t="s">
        <v>12</v>
      </c>
      <c r="H75" s="7"/>
      <c r="I75" s="3">
        <v>370957.88</v>
      </c>
      <c r="J75" s="3">
        <v>370957.88</v>
      </c>
      <c r="K75" s="3">
        <f t="shared" si="44"/>
        <v>0</v>
      </c>
      <c r="L75" s="3">
        <f t="shared" ref="L75" si="45">L76</f>
        <v>0</v>
      </c>
    </row>
    <row r="76" spans="1:13" ht="18.75" x14ac:dyDescent="0.2">
      <c r="A76" s="53"/>
      <c r="B76" s="46" t="s">
        <v>7</v>
      </c>
      <c r="C76" s="21" t="s">
        <v>39</v>
      </c>
      <c r="D76" s="8" t="s">
        <v>9</v>
      </c>
      <c r="E76" s="6" t="s">
        <v>10</v>
      </c>
      <c r="F76" s="6" t="s">
        <v>26</v>
      </c>
      <c r="G76" s="64" t="s">
        <v>12</v>
      </c>
      <c r="H76" s="7"/>
      <c r="I76" s="3">
        <v>253248.88</v>
      </c>
      <c r="J76" s="3">
        <v>253248.88</v>
      </c>
      <c r="K76" s="3">
        <f t="shared" si="44"/>
        <v>0</v>
      </c>
      <c r="L76" s="3">
        <f t="shared" ref="L76" si="46">L77</f>
        <v>0</v>
      </c>
    </row>
    <row r="77" spans="1:13" ht="37.5" x14ac:dyDescent="0.2">
      <c r="A77" s="53"/>
      <c r="B77" s="46" t="s">
        <v>54</v>
      </c>
      <c r="C77" s="21" t="s">
        <v>39</v>
      </c>
      <c r="D77" s="8" t="s">
        <v>9</v>
      </c>
      <c r="E77" s="6" t="s">
        <v>10</v>
      </c>
      <c r="F77" s="6" t="s">
        <v>26</v>
      </c>
      <c r="G77" s="64" t="s">
        <v>12</v>
      </c>
      <c r="H77" s="7" t="s">
        <v>106</v>
      </c>
      <c r="I77" s="3">
        <v>253193.57</v>
      </c>
      <c r="J77" s="3">
        <v>253193.57</v>
      </c>
      <c r="K77" s="3">
        <f t="shared" si="44"/>
        <v>0</v>
      </c>
      <c r="L77" s="3">
        <f t="shared" ref="L77" si="47">L78</f>
        <v>0</v>
      </c>
    </row>
    <row r="78" spans="1:13" ht="56.25" x14ac:dyDescent="0.2">
      <c r="A78" s="53"/>
      <c r="B78" s="46" t="s">
        <v>4</v>
      </c>
      <c r="C78" s="21" t="s">
        <v>39</v>
      </c>
      <c r="D78" s="8" t="s">
        <v>9</v>
      </c>
      <c r="E78" s="6" t="s">
        <v>10</v>
      </c>
      <c r="F78" s="6" t="s">
        <v>26</v>
      </c>
      <c r="G78" s="64" t="s">
        <v>12</v>
      </c>
      <c r="H78" s="7" t="s">
        <v>107</v>
      </c>
      <c r="I78" s="3">
        <v>253193.57</v>
      </c>
      <c r="J78" s="3">
        <v>253193.57</v>
      </c>
      <c r="K78" s="3">
        <f t="shared" si="44"/>
        <v>0</v>
      </c>
      <c r="L78" s="22"/>
    </row>
    <row r="79" spans="1:13" ht="18.75" x14ac:dyDescent="0.2">
      <c r="A79" s="53"/>
      <c r="B79" s="46" t="s">
        <v>24</v>
      </c>
      <c r="C79" s="21" t="s">
        <v>39</v>
      </c>
      <c r="D79" s="8" t="s">
        <v>9</v>
      </c>
      <c r="E79" s="6" t="s">
        <v>10</v>
      </c>
      <c r="F79" s="6" t="s">
        <v>26</v>
      </c>
      <c r="G79" s="64" t="s">
        <v>12</v>
      </c>
      <c r="H79" s="7" t="s">
        <v>116</v>
      </c>
      <c r="I79" s="3">
        <v>55.31</v>
      </c>
      <c r="J79" s="3">
        <v>55.31</v>
      </c>
      <c r="K79" s="3">
        <f t="shared" si="44"/>
        <v>0</v>
      </c>
      <c r="L79" s="3">
        <f t="shared" ref="L79" si="48">L80+L98+L86+L108</f>
        <v>0</v>
      </c>
    </row>
    <row r="80" spans="1:13" ht="18.75" x14ac:dyDescent="0.2">
      <c r="A80" s="53"/>
      <c r="B80" s="46" t="s">
        <v>3</v>
      </c>
      <c r="C80" s="21" t="s">
        <v>39</v>
      </c>
      <c r="D80" s="8" t="s">
        <v>9</v>
      </c>
      <c r="E80" s="6" t="s">
        <v>10</v>
      </c>
      <c r="F80" s="6" t="s">
        <v>26</v>
      </c>
      <c r="G80" s="64" t="s">
        <v>12</v>
      </c>
      <c r="H80" s="7" t="s">
        <v>117</v>
      </c>
      <c r="I80" s="3">
        <v>55.31</v>
      </c>
      <c r="J80" s="3">
        <v>55.31</v>
      </c>
      <c r="K80" s="3">
        <f t="shared" si="44"/>
        <v>0</v>
      </c>
      <c r="L80" s="3">
        <f t="shared" ref="L80" si="49">L81</f>
        <v>0</v>
      </c>
      <c r="M80" s="4"/>
    </row>
    <row r="81" spans="1:12" ht="112.5" x14ac:dyDescent="0.2">
      <c r="A81" s="53"/>
      <c r="B81" s="46" t="s">
        <v>78</v>
      </c>
      <c r="C81" s="21" t="s">
        <v>39</v>
      </c>
      <c r="D81" s="8" t="s">
        <v>9</v>
      </c>
      <c r="E81" s="6" t="s">
        <v>10</v>
      </c>
      <c r="F81" s="6" t="s">
        <v>38</v>
      </c>
      <c r="G81" s="64" t="s">
        <v>12</v>
      </c>
      <c r="H81" s="7"/>
      <c r="I81" s="3">
        <v>87472</v>
      </c>
      <c r="J81" s="3">
        <v>87472</v>
      </c>
      <c r="K81" s="3">
        <f t="shared" si="44"/>
        <v>0</v>
      </c>
      <c r="L81" s="3">
        <f t="shared" ref="L81" si="50">L82+L84</f>
        <v>0</v>
      </c>
    </row>
    <row r="82" spans="1:12" ht="37.5" x14ac:dyDescent="0.2">
      <c r="A82" s="53"/>
      <c r="B82" s="46" t="s">
        <v>54</v>
      </c>
      <c r="C82" s="21" t="s">
        <v>39</v>
      </c>
      <c r="D82" s="8" t="s">
        <v>9</v>
      </c>
      <c r="E82" s="6" t="s">
        <v>10</v>
      </c>
      <c r="F82" s="6" t="s">
        <v>38</v>
      </c>
      <c r="G82" s="64" t="s">
        <v>12</v>
      </c>
      <c r="H82" s="7" t="s">
        <v>106</v>
      </c>
      <c r="I82" s="3">
        <v>87472</v>
      </c>
      <c r="J82" s="3">
        <v>87472</v>
      </c>
      <c r="K82" s="3">
        <f t="shared" si="44"/>
        <v>0</v>
      </c>
      <c r="L82" s="3">
        <f t="shared" ref="L82" si="51">L83</f>
        <v>0</v>
      </c>
    </row>
    <row r="83" spans="1:12" ht="56.25" x14ac:dyDescent="0.2">
      <c r="A83" s="53"/>
      <c r="B83" s="46" t="s">
        <v>4</v>
      </c>
      <c r="C83" s="21" t="s">
        <v>39</v>
      </c>
      <c r="D83" s="8" t="s">
        <v>9</v>
      </c>
      <c r="E83" s="6" t="s">
        <v>10</v>
      </c>
      <c r="F83" s="6" t="s">
        <v>38</v>
      </c>
      <c r="G83" s="64" t="s">
        <v>12</v>
      </c>
      <c r="H83" s="7" t="s">
        <v>107</v>
      </c>
      <c r="I83" s="3">
        <v>87472</v>
      </c>
      <c r="J83" s="3">
        <v>87472</v>
      </c>
      <c r="K83" s="3">
        <f t="shared" si="44"/>
        <v>0</v>
      </c>
      <c r="L83" s="22"/>
    </row>
    <row r="84" spans="1:12" ht="75" x14ac:dyDescent="0.2">
      <c r="A84" s="53"/>
      <c r="B84" s="46" t="s">
        <v>118</v>
      </c>
      <c r="C84" s="39" t="s">
        <v>39</v>
      </c>
      <c r="D84" s="8" t="s">
        <v>9</v>
      </c>
      <c r="E84" s="8" t="s">
        <v>10</v>
      </c>
      <c r="F84" s="8" t="s">
        <v>65</v>
      </c>
      <c r="G84" s="64" t="s">
        <v>12</v>
      </c>
      <c r="H84" s="7"/>
      <c r="I84" s="3">
        <v>30237</v>
      </c>
      <c r="J84" s="3">
        <v>30237</v>
      </c>
      <c r="K84" s="3">
        <f t="shared" si="44"/>
        <v>0</v>
      </c>
      <c r="L84" s="22"/>
    </row>
    <row r="85" spans="1:12" ht="37.5" x14ac:dyDescent="0.2">
      <c r="A85" s="53"/>
      <c r="B85" s="46" t="s">
        <v>54</v>
      </c>
      <c r="C85" s="39" t="s">
        <v>39</v>
      </c>
      <c r="D85" s="8" t="s">
        <v>9</v>
      </c>
      <c r="E85" s="8" t="s">
        <v>10</v>
      </c>
      <c r="F85" s="8" t="s">
        <v>65</v>
      </c>
      <c r="G85" s="64" t="s">
        <v>12</v>
      </c>
      <c r="H85" s="7" t="s">
        <v>106</v>
      </c>
      <c r="I85" s="3">
        <v>30237</v>
      </c>
      <c r="J85" s="3">
        <v>30237</v>
      </c>
      <c r="K85" s="3">
        <f t="shared" si="44"/>
        <v>0</v>
      </c>
      <c r="L85" s="22"/>
    </row>
    <row r="86" spans="1:12" ht="56.25" x14ac:dyDescent="0.2">
      <c r="A86" s="53"/>
      <c r="B86" s="19" t="s">
        <v>4</v>
      </c>
      <c r="C86" s="21" t="s">
        <v>39</v>
      </c>
      <c r="D86" s="8" t="s">
        <v>9</v>
      </c>
      <c r="E86" s="6" t="s">
        <v>10</v>
      </c>
      <c r="F86" s="6" t="s">
        <v>65</v>
      </c>
      <c r="G86" s="64" t="s">
        <v>12</v>
      </c>
      <c r="H86" s="7" t="s">
        <v>107</v>
      </c>
      <c r="I86" s="3">
        <v>30237</v>
      </c>
      <c r="J86" s="3">
        <v>30237</v>
      </c>
      <c r="K86" s="3">
        <f t="shared" si="44"/>
        <v>0</v>
      </c>
      <c r="L86" s="3">
        <f t="shared" ref="L86" si="52">L87+L90+L95</f>
        <v>0</v>
      </c>
    </row>
    <row r="87" spans="1:12" ht="56.25" x14ac:dyDescent="0.2">
      <c r="A87" s="53"/>
      <c r="B87" s="10" t="s">
        <v>82</v>
      </c>
      <c r="C87" s="21" t="s">
        <v>39</v>
      </c>
      <c r="D87" s="8" t="s">
        <v>9</v>
      </c>
      <c r="E87" s="6" t="s">
        <v>2</v>
      </c>
      <c r="F87" s="8" t="s">
        <v>25</v>
      </c>
      <c r="G87" s="64" t="s">
        <v>12</v>
      </c>
      <c r="H87" s="7"/>
      <c r="I87" s="3">
        <v>448389.5</v>
      </c>
      <c r="J87" s="3">
        <v>448095</v>
      </c>
      <c r="K87" s="3">
        <f t="shared" si="44"/>
        <v>294.5</v>
      </c>
      <c r="L87" s="3">
        <f t="shared" ref="L87" si="53">L88</f>
        <v>0</v>
      </c>
    </row>
    <row r="88" spans="1:12" ht="93.75" x14ac:dyDescent="0.2">
      <c r="A88" s="53"/>
      <c r="B88" s="47" t="s">
        <v>119</v>
      </c>
      <c r="C88" s="21" t="s">
        <v>39</v>
      </c>
      <c r="D88" s="8" t="s">
        <v>9</v>
      </c>
      <c r="E88" s="6" t="s">
        <v>2</v>
      </c>
      <c r="F88" s="6" t="s">
        <v>120</v>
      </c>
      <c r="G88" s="64" t="s">
        <v>12</v>
      </c>
      <c r="H88" s="7"/>
      <c r="I88" s="3">
        <v>402349.5</v>
      </c>
      <c r="J88" s="3">
        <v>402349.5</v>
      </c>
      <c r="K88" s="3">
        <f t="shared" si="44"/>
        <v>0</v>
      </c>
      <c r="L88" s="3">
        <f t="shared" ref="L88" si="54">L89</f>
        <v>0</v>
      </c>
    </row>
    <row r="89" spans="1:12" ht="37.5" x14ac:dyDescent="0.2">
      <c r="A89" s="53"/>
      <c r="B89" s="10" t="s">
        <v>54</v>
      </c>
      <c r="C89" s="21" t="s">
        <v>39</v>
      </c>
      <c r="D89" s="8" t="s">
        <v>9</v>
      </c>
      <c r="E89" s="6" t="s">
        <v>2</v>
      </c>
      <c r="F89" s="6" t="s">
        <v>120</v>
      </c>
      <c r="G89" s="64" t="s">
        <v>12</v>
      </c>
      <c r="H89" s="7" t="s">
        <v>106</v>
      </c>
      <c r="I89" s="3">
        <v>402349.5</v>
      </c>
      <c r="J89" s="3">
        <v>402349.5</v>
      </c>
      <c r="K89" s="3">
        <f t="shared" si="44"/>
        <v>0</v>
      </c>
      <c r="L89" s="22"/>
    </row>
    <row r="90" spans="1:12" ht="56.25" x14ac:dyDescent="0.2">
      <c r="A90" s="53"/>
      <c r="B90" s="10" t="s">
        <v>4</v>
      </c>
      <c r="C90" s="21" t="s">
        <v>39</v>
      </c>
      <c r="D90" s="8" t="s">
        <v>9</v>
      </c>
      <c r="E90" s="6" t="s">
        <v>2</v>
      </c>
      <c r="F90" s="6" t="s">
        <v>120</v>
      </c>
      <c r="G90" s="64" t="s">
        <v>12</v>
      </c>
      <c r="H90" s="7" t="s">
        <v>107</v>
      </c>
      <c r="I90" s="3">
        <v>402349.5</v>
      </c>
      <c r="J90" s="3">
        <v>402349.5</v>
      </c>
      <c r="K90" s="3">
        <f t="shared" si="44"/>
        <v>0</v>
      </c>
      <c r="L90" s="3">
        <f t="shared" ref="L90" si="55">L91+L93</f>
        <v>0</v>
      </c>
    </row>
    <row r="91" spans="1:12" ht="37.5" x14ac:dyDescent="0.2">
      <c r="A91" s="53"/>
      <c r="B91" s="47" t="s">
        <v>66</v>
      </c>
      <c r="C91" s="21" t="s">
        <v>39</v>
      </c>
      <c r="D91" s="8" t="s">
        <v>9</v>
      </c>
      <c r="E91" s="6" t="s">
        <v>2</v>
      </c>
      <c r="F91" s="6" t="s">
        <v>67</v>
      </c>
      <c r="G91" s="64" t="s">
        <v>12</v>
      </c>
      <c r="H91" s="7"/>
      <c r="I91" s="3">
        <v>1040</v>
      </c>
      <c r="J91" s="3">
        <v>1040</v>
      </c>
      <c r="K91" s="3">
        <f t="shared" si="44"/>
        <v>0</v>
      </c>
      <c r="L91" s="3">
        <f t="shared" ref="L91" si="56">L92</f>
        <v>0</v>
      </c>
    </row>
    <row r="92" spans="1:12" ht="37.5" x14ac:dyDescent="0.2">
      <c r="A92" s="53"/>
      <c r="B92" s="10" t="s">
        <v>54</v>
      </c>
      <c r="C92" s="21" t="s">
        <v>39</v>
      </c>
      <c r="D92" s="8" t="s">
        <v>9</v>
      </c>
      <c r="E92" s="6" t="s">
        <v>2</v>
      </c>
      <c r="F92" s="6" t="s">
        <v>67</v>
      </c>
      <c r="G92" s="64" t="s">
        <v>12</v>
      </c>
      <c r="H92" s="7" t="s">
        <v>106</v>
      </c>
      <c r="I92" s="3">
        <v>1040</v>
      </c>
      <c r="J92" s="3">
        <v>1040</v>
      </c>
      <c r="K92" s="3">
        <f t="shared" si="44"/>
        <v>0</v>
      </c>
      <c r="L92" s="22"/>
    </row>
    <row r="93" spans="1:12" ht="56.25" x14ac:dyDescent="0.2">
      <c r="A93" s="53"/>
      <c r="B93" s="10" t="s">
        <v>4</v>
      </c>
      <c r="C93" s="38" t="s">
        <v>39</v>
      </c>
      <c r="D93" s="8" t="s">
        <v>9</v>
      </c>
      <c r="E93" s="6" t="s">
        <v>2</v>
      </c>
      <c r="F93" s="6" t="s">
        <v>67</v>
      </c>
      <c r="G93" s="64" t="s">
        <v>12</v>
      </c>
      <c r="H93" s="7" t="s">
        <v>107</v>
      </c>
      <c r="I93" s="3">
        <v>1040</v>
      </c>
      <c r="J93" s="3">
        <v>1040</v>
      </c>
      <c r="K93" s="3">
        <f t="shared" si="44"/>
        <v>0</v>
      </c>
      <c r="L93" s="3">
        <f t="shared" ref="L93" si="57">L94</f>
        <v>0</v>
      </c>
    </row>
    <row r="94" spans="1:12" ht="93.75" x14ac:dyDescent="0.2">
      <c r="A94" s="53"/>
      <c r="B94" s="49" t="s">
        <v>119</v>
      </c>
      <c r="C94" s="29" t="s">
        <v>39</v>
      </c>
      <c r="D94" s="8" t="s">
        <v>9</v>
      </c>
      <c r="E94" s="8" t="s">
        <v>2</v>
      </c>
      <c r="F94" s="8" t="s">
        <v>121</v>
      </c>
      <c r="G94" s="64" t="s">
        <v>12</v>
      </c>
      <c r="H94" s="7"/>
      <c r="I94" s="3">
        <v>45000</v>
      </c>
      <c r="J94" s="3">
        <v>44705.5</v>
      </c>
      <c r="K94" s="3">
        <f t="shared" si="44"/>
        <v>294.5</v>
      </c>
      <c r="L94" s="22"/>
    </row>
    <row r="95" spans="1:12" ht="37.5" x14ac:dyDescent="0.2">
      <c r="A95" s="53"/>
      <c r="B95" s="10" t="s">
        <v>54</v>
      </c>
      <c r="C95" s="21" t="s">
        <v>39</v>
      </c>
      <c r="D95" s="8" t="s">
        <v>9</v>
      </c>
      <c r="E95" s="6" t="s">
        <v>2</v>
      </c>
      <c r="F95" s="6" t="s">
        <v>121</v>
      </c>
      <c r="G95" s="64" t="s">
        <v>12</v>
      </c>
      <c r="H95" s="7" t="s">
        <v>106</v>
      </c>
      <c r="I95" s="3">
        <v>45000</v>
      </c>
      <c r="J95" s="3">
        <v>44705.5</v>
      </c>
      <c r="K95" s="3">
        <f t="shared" si="44"/>
        <v>294.5</v>
      </c>
      <c r="L95" s="3">
        <f t="shared" ref="L95" si="58">L96</f>
        <v>0</v>
      </c>
    </row>
    <row r="96" spans="1:12" ht="56.25" x14ac:dyDescent="0.2">
      <c r="A96" s="53"/>
      <c r="B96" s="47" t="s">
        <v>4</v>
      </c>
      <c r="C96" s="21" t="s">
        <v>39</v>
      </c>
      <c r="D96" s="8" t="s">
        <v>9</v>
      </c>
      <c r="E96" s="6" t="s">
        <v>2</v>
      </c>
      <c r="F96" s="6" t="s">
        <v>121</v>
      </c>
      <c r="G96" s="64" t="s">
        <v>12</v>
      </c>
      <c r="H96" s="7" t="s">
        <v>107</v>
      </c>
      <c r="I96" s="3">
        <v>45000</v>
      </c>
      <c r="J96" s="3">
        <v>44705.5</v>
      </c>
      <c r="K96" s="3">
        <f t="shared" si="44"/>
        <v>294.5</v>
      </c>
      <c r="L96" s="3">
        <f t="shared" ref="L96" si="59">L97</f>
        <v>0</v>
      </c>
    </row>
    <row r="97" spans="1:12" ht="93.75" x14ac:dyDescent="0.2">
      <c r="A97" s="53"/>
      <c r="B97" s="10" t="s">
        <v>46</v>
      </c>
      <c r="C97" s="21" t="s">
        <v>39</v>
      </c>
      <c r="D97" s="8" t="s">
        <v>122</v>
      </c>
      <c r="E97" s="8" t="s">
        <v>6</v>
      </c>
      <c r="F97" s="8" t="s">
        <v>25</v>
      </c>
      <c r="G97" s="64" t="s">
        <v>12</v>
      </c>
      <c r="H97" s="7"/>
      <c r="I97" s="3">
        <v>385943.4</v>
      </c>
      <c r="J97" s="3">
        <v>385943.4</v>
      </c>
      <c r="K97" s="3">
        <f t="shared" si="44"/>
        <v>0</v>
      </c>
      <c r="L97" s="22"/>
    </row>
    <row r="98" spans="1:12" ht="56.25" x14ac:dyDescent="0.2">
      <c r="A98" s="53"/>
      <c r="B98" s="46" t="s">
        <v>123</v>
      </c>
      <c r="C98" s="21" t="s">
        <v>39</v>
      </c>
      <c r="D98" s="8" t="s">
        <v>122</v>
      </c>
      <c r="E98" s="6" t="s">
        <v>8</v>
      </c>
      <c r="F98" s="8" t="s">
        <v>25</v>
      </c>
      <c r="G98" s="64" t="s">
        <v>12</v>
      </c>
      <c r="H98" s="7"/>
      <c r="I98" s="3">
        <v>385943.4</v>
      </c>
      <c r="J98" s="3">
        <v>385943.4</v>
      </c>
      <c r="K98" s="3">
        <f t="shared" si="44"/>
        <v>0</v>
      </c>
      <c r="L98" s="3">
        <f t="shared" ref="L98" si="60">L99+L102+L105</f>
        <v>0</v>
      </c>
    </row>
    <row r="99" spans="1:12" ht="56.25" x14ac:dyDescent="0.2">
      <c r="A99" s="53"/>
      <c r="B99" s="46" t="s">
        <v>75</v>
      </c>
      <c r="C99" s="21" t="s">
        <v>39</v>
      </c>
      <c r="D99" s="8" t="s">
        <v>122</v>
      </c>
      <c r="E99" s="6" t="s">
        <v>8</v>
      </c>
      <c r="F99" s="6" t="s">
        <v>33</v>
      </c>
      <c r="G99" s="64" t="s">
        <v>12</v>
      </c>
      <c r="H99" s="7"/>
      <c r="I99" s="3">
        <v>216113.56</v>
      </c>
      <c r="J99" s="3">
        <v>216113.56</v>
      </c>
      <c r="K99" s="3">
        <f t="shared" si="44"/>
        <v>0</v>
      </c>
      <c r="L99" s="3">
        <f t="shared" ref="L99" si="61">L100</f>
        <v>0</v>
      </c>
    </row>
    <row r="100" spans="1:12" ht="37.5" x14ac:dyDescent="0.2">
      <c r="A100" s="53"/>
      <c r="B100" s="46" t="s">
        <v>54</v>
      </c>
      <c r="C100" s="21" t="s">
        <v>39</v>
      </c>
      <c r="D100" s="8" t="s">
        <v>122</v>
      </c>
      <c r="E100" s="6" t="s">
        <v>8</v>
      </c>
      <c r="F100" s="6" t="s">
        <v>33</v>
      </c>
      <c r="G100" s="64" t="s">
        <v>12</v>
      </c>
      <c r="H100" s="7" t="s">
        <v>106</v>
      </c>
      <c r="I100" s="3">
        <v>216113.56</v>
      </c>
      <c r="J100" s="3">
        <v>216113.56</v>
      </c>
      <c r="K100" s="3">
        <f t="shared" si="44"/>
        <v>0</v>
      </c>
      <c r="L100" s="3">
        <f t="shared" ref="L100" si="62">L101</f>
        <v>0</v>
      </c>
    </row>
    <row r="101" spans="1:12" ht="56.25" x14ac:dyDescent="0.2">
      <c r="A101" s="53"/>
      <c r="B101" s="46" t="s">
        <v>4</v>
      </c>
      <c r="C101" s="21" t="s">
        <v>39</v>
      </c>
      <c r="D101" s="8" t="s">
        <v>122</v>
      </c>
      <c r="E101" s="6" t="s">
        <v>8</v>
      </c>
      <c r="F101" s="6" t="s">
        <v>33</v>
      </c>
      <c r="G101" s="64" t="s">
        <v>12</v>
      </c>
      <c r="H101" s="7" t="s">
        <v>107</v>
      </c>
      <c r="I101" s="3">
        <v>216113.56</v>
      </c>
      <c r="J101" s="3">
        <v>216113.56</v>
      </c>
      <c r="K101" s="3">
        <f t="shared" si="44"/>
        <v>0</v>
      </c>
      <c r="L101" s="22"/>
    </row>
    <row r="102" spans="1:12" ht="56.25" x14ac:dyDescent="0.2">
      <c r="A102" s="53"/>
      <c r="B102" s="10" t="s">
        <v>47</v>
      </c>
      <c r="C102" s="11" t="s">
        <v>39</v>
      </c>
      <c r="D102" s="12" t="s">
        <v>122</v>
      </c>
      <c r="E102" s="12" t="s">
        <v>8</v>
      </c>
      <c r="F102" s="12" t="s">
        <v>34</v>
      </c>
      <c r="G102" s="13" t="s">
        <v>12</v>
      </c>
      <c r="H102" s="7"/>
      <c r="I102" s="3">
        <v>169829.84</v>
      </c>
      <c r="J102" s="3">
        <v>169829.84</v>
      </c>
      <c r="K102" s="3">
        <f t="shared" si="44"/>
        <v>0</v>
      </c>
      <c r="L102" s="3">
        <f t="shared" ref="L102" si="63">L103</f>
        <v>0</v>
      </c>
    </row>
    <row r="103" spans="1:12" ht="37.5" x14ac:dyDescent="0.2">
      <c r="A103" s="53"/>
      <c r="B103" s="46" t="s">
        <v>54</v>
      </c>
      <c r="C103" s="11" t="s">
        <v>39</v>
      </c>
      <c r="D103" s="12" t="s">
        <v>122</v>
      </c>
      <c r="E103" s="12" t="s">
        <v>8</v>
      </c>
      <c r="F103" s="12" t="s">
        <v>34</v>
      </c>
      <c r="G103" s="13" t="s">
        <v>12</v>
      </c>
      <c r="H103" s="7" t="s">
        <v>106</v>
      </c>
      <c r="I103" s="3">
        <v>169829.84</v>
      </c>
      <c r="J103" s="3">
        <v>169829.84</v>
      </c>
      <c r="K103" s="3">
        <f t="shared" si="44"/>
        <v>0</v>
      </c>
      <c r="L103" s="3">
        <f t="shared" ref="L103" si="64">L104</f>
        <v>0</v>
      </c>
    </row>
    <row r="104" spans="1:12" ht="56.25" x14ac:dyDescent="0.2">
      <c r="A104" s="53"/>
      <c r="B104" s="10" t="s">
        <v>4</v>
      </c>
      <c r="C104" s="11" t="s">
        <v>39</v>
      </c>
      <c r="D104" s="12" t="s">
        <v>122</v>
      </c>
      <c r="E104" s="12" t="s">
        <v>8</v>
      </c>
      <c r="F104" s="12" t="s">
        <v>34</v>
      </c>
      <c r="G104" s="13" t="s">
        <v>12</v>
      </c>
      <c r="H104" s="7" t="s">
        <v>107</v>
      </c>
      <c r="I104" s="3">
        <v>169829.84</v>
      </c>
      <c r="J104" s="3">
        <v>169829.84</v>
      </c>
      <c r="K104" s="3">
        <f t="shared" si="44"/>
        <v>0</v>
      </c>
      <c r="L104" s="22"/>
    </row>
    <row r="105" spans="1:12" ht="56.25" x14ac:dyDescent="0.2">
      <c r="A105" s="53"/>
      <c r="B105" s="28" t="s">
        <v>50</v>
      </c>
      <c r="C105" s="11" t="s">
        <v>39</v>
      </c>
      <c r="D105" s="12" t="s">
        <v>1</v>
      </c>
      <c r="E105" s="15" t="s">
        <v>6</v>
      </c>
      <c r="F105" s="15" t="s">
        <v>25</v>
      </c>
      <c r="G105" s="72" t="s">
        <v>12</v>
      </c>
      <c r="H105" s="7"/>
      <c r="I105" s="3">
        <v>1457366.29</v>
      </c>
      <c r="J105" s="3">
        <v>1163869.7</v>
      </c>
      <c r="K105" s="3">
        <f t="shared" si="44"/>
        <v>293496.59000000008</v>
      </c>
      <c r="L105" s="3">
        <f t="shared" ref="L105" si="65">L106</f>
        <v>0</v>
      </c>
    </row>
    <row r="106" spans="1:12" ht="56.25" x14ac:dyDescent="0.2">
      <c r="A106" s="53"/>
      <c r="B106" s="28" t="s">
        <v>16</v>
      </c>
      <c r="C106" s="11" t="s">
        <v>39</v>
      </c>
      <c r="D106" s="12" t="s">
        <v>1</v>
      </c>
      <c r="E106" s="12" t="s">
        <v>0</v>
      </c>
      <c r="F106" s="15" t="s">
        <v>25</v>
      </c>
      <c r="G106" s="72" t="s">
        <v>12</v>
      </c>
      <c r="H106" s="7"/>
      <c r="I106" s="3">
        <v>1457366.29</v>
      </c>
      <c r="J106" s="3">
        <v>1163869.7</v>
      </c>
      <c r="K106" s="3">
        <f t="shared" si="44"/>
        <v>293496.59000000008</v>
      </c>
      <c r="L106" s="3">
        <f t="shared" ref="L106" si="66">L107</f>
        <v>0</v>
      </c>
    </row>
    <row r="107" spans="1:12" ht="18.75" x14ac:dyDescent="0.2">
      <c r="A107" s="53"/>
      <c r="B107" s="28" t="s">
        <v>7</v>
      </c>
      <c r="C107" s="11" t="s">
        <v>39</v>
      </c>
      <c r="D107" s="12" t="s">
        <v>1</v>
      </c>
      <c r="E107" s="12" t="s">
        <v>0</v>
      </c>
      <c r="F107" s="15" t="s">
        <v>26</v>
      </c>
      <c r="G107" s="13" t="s">
        <v>12</v>
      </c>
      <c r="H107" s="7"/>
      <c r="I107" s="3">
        <v>1457366.29</v>
      </c>
      <c r="J107" s="3">
        <v>1163869.7</v>
      </c>
      <c r="K107" s="3">
        <f t="shared" si="44"/>
        <v>293496.59000000008</v>
      </c>
      <c r="L107" s="22"/>
    </row>
    <row r="108" spans="1:12" ht="37.5" x14ac:dyDescent="0.2">
      <c r="A108" s="53"/>
      <c r="B108" s="28" t="s">
        <v>54</v>
      </c>
      <c r="C108" s="11" t="s">
        <v>39</v>
      </c>
      <c r="D108" s="12" t="s">
        <v>1</v>
      </c>
      <c r="E108" s="16" t="s">
        <v>0</v>
      </c>
      <c r="F108" s="16" t="s">
        <v>26</v>
      </c>
      <c r="G108" s="17" t="s">
        <v>12</v>
      </c>
      <c r="H108" s="7" t="s">
        <v>106</v>
      </c>
      <c r="I108" s="3">
        <v>1457366.29</v>
      </c>
      <c r="J108" s="3">
        <v>1163869.7</v>
      </c>
      <c r="K108" s="3">
        <f t="shared" si="44"/>
        <v>293496.59000000008</v>
      </c>
      <c r="L108" s="3">
        <f t="shared" ref="L108" si="67">L109</f>
        <v>0</v>
      </c>
    </row>
    <row r="109" spans="1:12" ht="56.25" x14ac:dyDescent="0.2">
      <c r="A109" s="53"/>
      <c r="B109" s="28" t="s">
        <v>4</v>
      </c>
      <c r="C109" s="11" t="s">
        <v>39</v>
      </c>
      <c r="D109" s="12" t="s">
        <v>1</v>
      </c>
      <c r="E109" s="15" t="s">
        <v>0</v>
      </c>
      <c r="F109" s="15" t="s">
        <v>26</v>
      </c>
      <c r="G109" s="13" t="s">
        <v>12</v>
      </c>
      <c r="H109" s="7" t="s">
        <v>107</v>
      </c>
      <c r="I109" s="3">
        <v>1457366.29</v>
      </c>
      <c r="J109" s="3">
        <v>1163869.7</v>
      </c>
      <c r="K109" s="3">
        <f t="shared" si="44"/>
        <v>293496.59000000008</v>
      </c>
      <c r="L109" s="3">
        <f t="shared" ref="L109" si="68">L110</f>
        <v>0</v>
      </c>
    </row>
    <row r="110" spans="1:12" ht="75" x14ac:dyDescent="0.2">
      <c r="A110" s="53"/>
      <c r="B110" s="28" t="s">
        <v>68</v>
      </c>
      <c r="C110" s="11" t="s">
        <v>39</v>
      </c>
      <c r="D110" s="12" t="s">
        <v>71</v>
      </c>
      <c r="E110" s="15" t="s">
        <v>6</v>
      </c>
      <c r="F110" s="15" t="s">
        <v>25</v>
      </c>
      <c r="G110" s="72" t="s">
        <v>12</v>
      </c>
      <c r="H110" s="7"/>
      <c r="I110" s="3">
        <v>159902</v>
      </c>
      <c r="J110" s="3">
        <v>159902</v>
      </c>
      <c r="K110" s="3">
        <f t="shared" si="44"/>
        <v>0</v>
      </c>
      <c r="L110" s="3">
        <f t="shared" ref="L110" si="69">L111</f>
        <v>0</v>
      </c>
    </row>
    <row r="111" spans="1:12" ht="56.25" x14ac:dyDescent="0.2">
      <c r="A111" s="53"/>
      <c r="B111" s="28" t="s">
        <v>69</v>
      </c>
      <c r="C111" s="11" t="s">
        <v>39</v>
      </c>
      <c r="D111" s="12" t="s">
        <v>71</v>
      </c>
      <c r="E111" s="15" t="s">
        <v>0</v>
      </c>
      <c r="F111" s="15" t="s">
        <v>25</v>
      </c>
      <c r="G111" s="72" t="s">
        <v>12</v>
      </c>
      <c r="H111" s="7"/>
      <c r="I111" s="3">
        <v>159902</v>
      </c>
      <c r="J111" s="3">
        <v>159902</v>
      </c>
      <c r="K111" s="3">
        <f t="shared" si="44"/>
        <v>0</v>
      </c>
      <c r="L111" s="22"/>
    </row>
    <row r="112" spans="1:12" ht="56.25" x14ac:dyDescent="0.2">
      <c r="A112" s="53"/>
      <c r="B112" s="46" t="s">
        <v>70</v>
      </c>
      <c r="C112" s="21" t="s">
        <v>39</v>
      </c>
      <c r="D112" s="8" t="s">
        <v>71</v>
      </c>
      <c r="E112" s="6" t="s">
        <v>0</v>
      </c>
      <c r="F112" s="6" t="s">
        <v>33</v>
      </c>
      <c r="G112" s="64" t="s">
        <v>12</v>
      </c>
      <c r="H112" s="7"/>
      <c r="I112" s="3">
        <v>159902</v>
      </c>
      <c r="J112" s="3">
        <v>159902</v>
      </c>
      <c r="K112" s="3">
        <f t="shared" si="44"/>
        <v>0</v>
      </c>
      <c r="L112" s="3">
        <f t="shared" ref="L112" si="70">L113+L120</f>
        <v>0</v>
      </c>
    </row>
    <row r="113" spans="1:12" ht="37.5" x14ac:dyDescent="0.2">
      <c r="A113" s="53"/>
      <c r="B113" s="28" t="s">
        <v>54</v>
      </c>
      <c r="C113" s="21" t="s">
        <v>39</v>
      </c>
      <c r="D113" s="8" t="s">
        <v>71</v>
      </c>
      <c r="E113" s="6" t="s">
        <v>0</v>
      </c>
      <c r="F113" s="6" t="s">
        <v>33</v>
      </c>
      <c r="G113" s="64" t="s">
        <v>12</v>
      </c>
      <c r="H113" s="7" t="s">
        <v>106</v>
      </c>
      <c r="I113" s="3">
        <v>159902</v>
      </c>
      <c r="J113" s="3">
        <v>159902</v>
      </c>
      <c r="K113" s="3">
        <f t="shared" si="44"/>
        <v>0</v>
      </c>
      <c r="L113" s="3">
        <f t="shared" ref="L113" si="71">L117+L114+L120</f>
        <v>0</v>
      </c>
    </row>
    <row r="114" spans="1:12" ht="56.25" x14ac:dyDescent="0.2">
      <c r="A114" s="53"/>
      <c r="B114" s="46" t="s">
        <v>4</v>
      </c>
      <c r="C114" s="21" t="s">
        <v>39</v>
      </c>
      <c r="D114" s="8" t="s">
        <v>71</v>
      </c>
      <c r="E114" s="8" t="s">
        <v>0</v>
      </c>
      <c r="F114" s="8" t="s">
        <v>33</v>
      </c>
      <c r="G114" s="64" t="s">
        <v>12</v>
      </c>
      <c r="H114" s="7" t="s">
        <v>107</v>
      </c>
      <c r="I114" s="3">
        <v>159902</v>
      </c>
      <c r="J114" s="3">
        <v>159902</v>
      </c>
      <c r="K114" s="3">
        <f t="shared" si="44"/>
        <v>0</v>
      </c>
      <c r="L114" s="3">
        <f t="shared" ref="L114" si="72">L115</f>
        <v>0</v>
      </c>
    </row>
    <row r="115" spans="1:12" ht="56.25" x14ac:dyDescent="0.2">
      <c r="A115" s="53"/>
      <c r="B115" s="28" t="s">
        <v>15</v>
      </c>
      <c r="C115" s="21" t="s">
        <v>39</v>
      </c>
      <c r="D115" s="8" t="s">
        <v>124</v>
      </c>
      <c r="E115" s="8" t="s">
        <v>6</v>
      </c>
      <c r="F115" s="8" t="s">
        <v>25</v>
      </c>
      <c r="G115" s="64" t="s">
        <v>12</v>
      </c>
      <c r="H115" s="7"/>
      <c r="I115" s="3">
        <v>2927729.55</v>
      </c>
      <c r="J115" s="3">
        <v>2927729.55</v>
      </c>
      <c r="K115" s="3">
        <f t="shared" si="44"/>
        <v>0</v>
      </c>
      <c r="L115" s="3">
        <f t="shared" ref="L115" si="73">L116</f>
        <v>0</v>
      </c>
    </row>
    <row r="116" spans="1:12" ht="37.5" x14ac:dyDescent="0.2">
      <c r="A116" s="53"/>
      <c r="B116" s="28" t="s">
        <v>14</v>
      </c>
      <c r="C116" s="21" t="s">
        <v>39</v>
      </c>
      <c r="D116" s="8" t="s">
        <v>124</v>
      </c>
      <c r="E116" s="8" t="s">
        <v>0</v>
      </c>
      <c r="F116" s="8" t="s">
        <v>25</v>
      </c>
      <c r="G116" s="64" t="s">
        <v>12</v>
      </c>
      <c r="H116" s="7"/>
      <c r="I116" s="3">
        <v>68907.600000000006</v>
      </c>
      <c r="J116" s="3">
        <v>68907.600000000006</v>
      </c>
      <c r="K116" s="3">
        <f t="shared" si="44"/>
        <v>0</v>
      </c>
      <c r="L116" s="3"/>
    </row>
    <row r="117" spans="1:12" ht="37.5" x14ac:dyDescent="0.2">
      <c r="A117" s="53"/>
      <c r="B117" s="28" t="s">
        <v>125</v>
      </c>
      <c r="C117" s="21" t="s">
        <v>39</v>
      </c>
      <c r="D117" s="8" t="s">
        <v>124</v>
      </c>
      <c r="E117" s="6" t="s">
        <v>0</v>
      </c>
      <c r="F117" s="6" t="s">
        <v>33</v>
      </c>
      <c r="G117" s="64" t="s">
        <v>12</v>
      </c>
      <c r="H117" s="7"/>
      <c r="I117" s="3">
        <v>5000</v>
      </c>
      <c r="J117" s="3">
        <v>5000</v>
      </c>
      <c r="K117" s="3">
        <f t="shared" si="44"/>
        <v>0</v>
      </c>
      <c r="L117" s="3">
        <f t="shared" ref="L117" si="74">L118</f>
        <v>0</v>
      </c>
    </row>
    <row r="118" spans="1:12" ht="18.75" x14ac:dyDescent="0.2">
      <c r="A118" s="53"/>
      <c r="B118" s="46" t="s">
        <v>24</v>
      </c>
      <c r="C118" s="21" t="s">
        <v>39</v>
      </c>
      <c r="D118" s="8" t="s">
        <v>124</v>
      </c>
      <c r="E118" s="6" t="s">
        <v>0</v>
      </c>
      <c r="F118" s="6" t="s">
        <v>33</v>
      </c>
      <c r="G118" s="64" t="s">
        <v>12</v>
      </c>
      <c r="H118" s="7" t="s">
        <v>116</v>
      </c>
      <c r="I118" s="3">
        <v>5000</v>
      </c>
      <c r="J118" s="3">
        <v>5000</v>
      </c>
      <c r="K118" s="3">
        <f t="shared" si="44"/>
        <v>0</v>
      </c>
      <c r="L118" s="3">
        <f t="shared" ref="L118" si="75">L119</f>
        <v>0</v>
      </c>
    </row>
    <row r="119" spans="1:12" ht="75" x14ac:dyDescent="0.2">
      <c r="A119" s="53"/>
      <c r="B119" s="28" t="s">
        <v>32</v>
      </c>
      <c r="C119" s="21" t="s">
        <v>39</v>
      </c>
      <c r="D119" s="8" t="s">
        <v>124</v>
      </c>
      <c r="E119" s="6" t="s">
        <v>0</v>
      </c>
      <c r="F119" s="6" t="s">
        <v>33</v>
      </c>
      <c r="G119" s="64" t="s">
        <v>12</v>
      </c>
      <c r="H119" s="7" t="s">
        <v>126</v>
      </c>
      <c r="I119" s="3">
        <v>5000</v>
      </c>
      <c r="J119" s="3">
        <v>5000</v>
      </c>
      <c r="K119" s="3">
        <f t="shared" si="44"/>
        <v>0</v>
      </c>
      <c r="L119" s="22"/>
    </row>
    <row r="120" spans="1:12" s="31" customFormat="1" ht="56.25" x14ac:dyDescent="0.2">
      <c r="A120" s="53"/>
      <c r="B120" s="50" t="s">
        <v>127</v>
      </c>
      <c r="C120" s="30" t="s">
        <v>39</v>
      </c>
      <c r="D120" s="8" t="s">
        <v>124</v>
      </c>
      <c r="E120" s="8" t="s">
        <v>0</v>
      </c>
      <c r="F120" s="8" t="s">
        <v>84</v>
      </c>
      <c r="G120" s="64" t="s">
        <v>12</v>
      </c>
      <c r="H120" s="7"/>
      <c r="I120" s="3">
        <v>44332.66</v>
      </c>
      <c r="J120" s="3">
        <v>44332.66</v>
      </c>
      <c r="K120" s="3">
        <f t="shared" si="44"/>
        <v>0</v>
      </c>
      <c r="L120" s="3">
        <f t="shared" ref="L120" si="76">L122</f>
        <v>0</v>
      </c>
    </row>
    <row r="121" spans="1:12" s="31" customFormat="1" ht="18.75" x14ac:dyDescent="0.2">
      <c r="A121" s="53"/>
      <c r="B121" s="46" t="s">
        <v>24</v>
      </c>
      <c r="C121" s="38" t="s">
        <v>39</v>
      </c>
      <c r="D121" s="8" t="s">
        <v>124</v>
      </c>
      <c r="E121" s="8" t="s">
        <v>0</v>
      </c>
      <c r="F121" s="8" t="s">
        <v>84</v>
      </c>
      <c r="G121" s="64" t="s">
        <v>12</v>
      </c>
      <c r="H121" s="7" t="s">
        <v>116</v>
      </c>
      <c r="I121" s="3">
        <v>44332.66</v>
      </c>
      <c r="J121" s="3">
        <v>44332.66</v>
      </c>
      <c r="K121" s="3">
        <f t="shared" si="44"/>
        <v>0</v>
      </c>
      <c r="L121" s="3">
        <f t="shared" ref="L121" si="77">L122</f>
        <v>0</v>
      </c>
    </row>
    <row r="122" spans="1:12" s="31" customFormat="1" ht="75" x14ac:dyDescent="0.2">
      <c r="A122" s="53"/>
      <c r="B122" s="50" t="s">
        <v>32</v>
      </c>
      <c r="C122" s="30" t="s">
        <v>39</v>
      </c>
      <c r="D122" s="8" t="s">
        <v>124</v>
      </c>
      <c r="E122" s="8" t="s">
        <v>0</v>
      </c>
      <c r="F122" s="8" t="s">
        <v>84</v>
      </c>
      <c r="G122" s="64" t="s">
        <v>12</v>
      </c>
      <c r="H122" s="7" t="s">
        <v>126</v>
      </c>
      <c r="I122" s="3">
        <v>44332.66</v>
      </c>
      <c r="J122" s="3">
        <v>44332.66</v>
      </c>
      <c r="K122" s="3">
        <f t="shared" si="44"/>
        <v>0</v>
      </c>
      <c r="L122" s="22"/>
    </row>
    <row r="123" spans="1:12" ht="37.5" x14ac:dyDescent="0.2">
      <c r="A123" s="53"/>
      <c r="B123" s="28" t="s">
        <v>125</v>
      </c>
      <c r="C123" s="21" t="s">
        <v>39</v>
      </c>
      <c r="D123" s="8" t="s">
        <v>124</v>
      </c>
      <c r="E123" s="8" t="s">
        <v>0</v>
      </c>
      <c r="F123" s="6" t="s">
        <v>72</v>
      </c>
      <c r="G123" s="64" t="s">
        <v>12</v>
      </c>
      <c r="H123" s="7"/>
      <c r="I123" s="3">
        <v>15000</v>
      </c>
      <c r="J123" s="3">
        <v>15000</v>
      </c>
      <c r="K123" s="3">
        <f t="shared" si="44"/>
        <v>0</v>
      </c>
      <c r="L123" s="3">
        <f t="shared" ref="L123" si="78">L124</f>
        <v>2392717.75</v>
      </c>
    </row>
    <row r="124" spans="1:12" ht="18.75" x14ac:dyDescent="0.2">
      <c r="A124" s="53"/>
      <c r="B124" s="28" t="s">
        <v>24</v>
      </c>
      <c r="C124" s="21" t="s">
        <v>39</v>
      </c>
      <c r="D124" s="8" t="s">
        <v>124</v>
      </c>
      <c r="E124" s="8" t="s">
        <v>0</v>
      </c>
      <c r="F124" s="6" t="s">
        <v>72</v>
      </c>
      <c r="G124" s="64" t="s">
        <v>12</v>
      </c>
      <c r="H124" s="7" t="s">
        <v>116</v>
      </c>
      <c r="I124" s="3">
        <v>15000</v>
      </c>
      <c r="J124" s="3">
        <v>15000</v>
      </c>
      <c r="K124" s="3">
        <f t="shared" si="44"/>
        <v>0</v>
      </c>
      <c r="L124" s="3">
        <f t="shared" ref="L124" si="79">L125+L131+L128</f>
        <v>2392717.75</v>
      </c>
    </row>
    <row r="125" spans="1:12" ht="75" x14ac:dyDescent="0.2">
      <c r="A125" s="53"/>
      <c r="B125" s="28" t="s">
        <v>32</v>
      </c>
      <c r="C125" s="21" t="s">
        <v>39</v>
      </c>
      <c r="D125" s="8" t="s">
        <v>124</v>
      </c>
      <c r="E125" s="8" t="s">
        <v>0</v>
      </c>
      <c r="F125" s="6" t="s">
        <v>72</v>
      </c>
      <c r="G125" s="64" t="s">
        <v>12</v>
      </c>
      <c r="H125" s="7" t="s">
        <v>126</v>
      </c>
      <c r="I125" s="3">
        <v>15000</v>
      </c>
      <c r="J125" s="3">
        <v>15000</v>
      </c>
      <c r="K125" s="3">
        <f t="shared" si="44"/>
        <v>0</v>
      </c>
      <c r="L125" s="3">
        <f t="shared" ref="L125:L126" si="80">L126</f>
        <v>2392717.75</v>
      </c>
    </row>
    <row r="126" spans="1:12" ht="93.75" x14ac:dyDescent="0.2">
      <c r="A126" s="53"/>
      <c r="B126" s="46" t="s">
        <v>73</v>
      </c>
      <c r="C126" s="21" t="s">
        <v>39</v>
      </c>
      <c r="D126" s="8" t="s">
        <v>124</v>
      </c>
      <c r="E126" s="8" t="s">
        <v>0</v>
      </c>
      <c r="F126" s="6" t="s">
        <v>74</v>
      </c>
      <c r="G126" s="64" t="s">
        <v>12</v>
      </c>
      <c r="H126" s="7"/>
      <c r="I126" s="3">
        <v>3670.2</v>
      </c>
      <c r="J126" s="3">
        <v>3670.2</v>
      </c>
      <c r="K126" s="3">
        <f t="shared" si="44"/>
        <v>0</v>
      </c>
      <c r="L126" s="3">
        <f t="shared" si="80"/>
        <v>2392717.75</v>
      </c>
    </row>
    <row r="127" spans="1:12" ht="18.75" x14ac:dyDescent="0.2">
      <c r="A127" s="53"/>
      <c r="B127" s="28" t="s">
        <v>24</v>
      </c>
      <c r="C127" s="21" t="s">
        <v>39</v>
      </c>
      <c r="D127" s="8" t="s">
        <v>124</v>
      </c>
      <c r="E127" s="8" t="s">
        <v>0</v>
      </c>
      <c r="F127" s="6" t="s">
        <v>74</v>
      </c>
      <c r="G127" s="64" t="s">
        <v>12</v>
      </c>
      <c r="H127" s="7" t="s">
        <v>116</v>
      </c>
      <c r="I127" s="3">
        <v>3670.2</v>
      </c>
      <c r="J127" s="3">
        <v>3670.2</v>
      </c>
      <c r="K127" s="3">
        <f t="shared" si="44"/>
        <v>0</v>
      </c>
      <c r="L127" s="3">
        <v>2392717.75</v>
      </c>
    </row>
    <row r="128" spans="1:12" ht="75" x14ac:dyDescent="0.2">
      <c r="A128" s="53"/>
      <c r="B128" s="49" t="s">
        <v>32</v>
      </c>
      <c r="C128" s="32" t="s">
        <v>39</v>
      </c>
      <c r="D128" s="66" t="s">
        <v>124</v>
      </c>
      <c r="E128" s="66" t="s">
        <v>0</v>
      </c>
      <c r="F128" s="66" t="s">
        <v>74</v>
      </c>
      <c r="G128" s="64" t="s">
        <v>12</v>
      </c>
      <c r="H128" s="67" t="s">
        <v>126</v>
      </c>
      <c r="I128" s="35">
        <v>3670.2</v>
      </c>
      <c r="J128" s="35">
        <v>3670.2</v>
      </c>
      <c r="K128" s="3">
        <f t="shared" si="44"/>
        <v>0</v>
      </c>
      <c r="L128" s="35">
        <f t="shared" ref="L128" si="81">L130</f>
        <v>0</v>
      </c>
    </row>
    <row r="129" spans="1:12" ht="56.25" x14ac:dyDescent="0.2">
      <c r="A129" s="53"/>
      <c r="B129" s="46" t="s">
        <v>128</v>
      </c>
      <c r="C129" s="37" t="s">
        <v>39</v>
      </c>
      <c r="D129" s="66" t="s">
        <v>124</v>
      </c>
      <c r="E129" s="66" t="s">
        <v>0</v>
      </c>
      <c r="F129" s="66" t="s">
        <v>51</v>
      </c>
      <c r="G129" s="65" t="s">
        <v>12</v>
      </c>
      <c r="H129" s="67"/>
      <c r="I129" s="35">
        <v>904.74</v>
      </c>
      <c r="J129" s="35">
        <v>904.74</v>
      </c>
      <c r="K129" s="3">
        <f t="shared" si="44"/>
        <v>0</v>
      </c>
      <c r="L129" s="35">
        <f t="shared" ref="L129" si="82">L130</f>
        <v>0</v>
      </c>
    </row>
    <row r="130" spans="1:12" ht="18.75" x14ac:dyDescent="0.2">
      <c r="A130" s="53"/>
      <c r="B130" s="49" t="s">
        <v>24</v>
      </c>
      <c r="C130" s="32" t="s">
        <v>39</v>
      </c>
      <c r="D130" s="66" t="s">
        <v>124</v>
      </c>
      <c r="E130" s="66" t="s">
        <v>0</v>
      </c>
      <c r="F130" s="66" t="s">
        <v>51</v>
      </c>
      <c r="G130" s="65" t="s">
        <v>12</v>
      </c>
      <c r="H130" s="67" t="s">
        <v>116</v>
      </c>
      <c r="I130" s="35">
        <v>904.74</v>
      </c>
      <c r="J130" s="35">
        <v>904.74</v>
      </c>
      <c r="K130" s="3">
        <f t="shared" si="44"/>
        <v>0</v>
      </c>
      <c r="L130" s="36"/>
    </row>
    <row r="131" spans="1:12" s="31" customFormat="1" ht="75" x14ac:dyDescent="0.2">
      <c r="A131" s="53"/>
      <c r="B131" s="49" t="s">
        <v>32</v>
      </c>
      <c r="C131" s="18" t="s">
        <v>39</v>
      </c>
      <c r="D131" s="23" t="s">
        <v>124</v>
      </c>
      <c r="E131" s="23" t="s">
        <v>0</v>
      </c>
      <c r="F131" s="23" t="s">
        <v>51</v>
      </c>
      <c r="G131" s="64" t="s">
        <v>12</v>
      </c>
      <c r="H131" s="7" t="s">
        <v>126</v>
      </c>
      <c r="I131" s="3">
        <v>904.74</v>
      </c>
      <c r="J131" s="3">
        <v>904.74</v>
      </c>
      <c r="K131" s="3">
        <f t="shared" si="44"/>
        <v>0</v>
      </c>
      <c r="L131" s="3">
        <f t="shared" ref="L131" si="83">L133</f>
        <v>0</v>
      </c>
    </row>
    <row r="132" spans="1:12" s="31" customFormat="1" ht="37.5" x14ac:dyDescent="0.2">
      <c r="A132" s="53"/>
      <c r="B132" s="46" t="s">
        <v>83</v>
      </c>
      <c r="C132" s="18" t="s">
        <v>39</v>
      </c>
      <c r="D132" s="23" t="s">
        <v>124</v>
      </c>
      <c r="E132" s="23" t="s">
        <v>8</v>
      </c>
      <c r="F132" s="23" t="s">
        <v>25</v>
      </c>
      <c r="G132" s="64" t="s">
        <v>12</v>
      </c>
      <c r="H132" s="7"/>
      <c r="I132" s="3">
        <v>2858821.95</v>
      </c>
      <c r="J132" s="3">
        <v>2858821.95</v>
      </c>
      <c r="K132" s="3">
        <f t="shared" si="44"/>
        <v>0</v>
      </c>
      <c r="L132" s="3">
        <f t="shared" ref="L132" si="84">L133</f>
        <v>0</v>
      </c>
    </row>
    <row r="133" spans="1:12" s="31" customFormat="1" ht="75" x14ac:dyDescent="0.2">
      <c r="A133" s="53"/>
      <c r="B133" s="49" t="s">
        <v>129</v>
      </c>
      <c r="C133" s="18" t="s">
        <v>39</v>
      </c>
      <c r="D133" s="23" t="s">
        <v>124</v>
      </c>
      <c r="E133" s="23" t="s">
        <v>8</v>
      </c>
      <c r="F133" s="23" t="s">
        <v>130</v>
      </c>
      <c r="G133" s="64" t="s">
        <v>12</v>
      </c>
      <c r="H133" s="7"/>
      <c r="I133" s="3">
        <v>379947.31</v>
      </c>
      <c r="J133" s="3">
        <v>379947.31</v>
      </c>
      <c r="K133" s="3">
        <f t="shared" si="44"/>
        <v>0</v>
      </c>
      <c r="L133" s="3"/>
    </row>
    <row r="134" spans="1:12" ht="37.5" x14ac:dyDescent="0.2">
      <c r="A134" s="53"/>
      <c r="B134" s="51" t="s">
        <v>54</v>
      </c>
      <c r="C134" s="18" t="s">
        <v>39</v>
      </c>
      <c r="D134" s="23" t="s">
        <v>124</v>
      </c>
      <c r="E134" s="23" t="s">
        <v>8</v>
      </c>
      <c r="F134" s="23" t="s">
        <v>130</v>
      </c>
      <c r="G134" s="64" t="s">
        <v>12</v>
      </c>
      <c r="H134" s="7" t="s">
        <v>106</v>
      </c>
      <c r="I134" s="3">
        <v>379947.31</v>
      </c>
      <c r="J134" s="3">
        <v>379947.31</v>
      </c>
      <c r="K134" s="3">
        <f t="shared" si="44"/>
        <v>0</v>
      </c>
      <c r="L134" s="3">
        <f t="shared" ref="L134" si="85">L135</f>
        <v>0</v>
      </c>
    </row>
    <row r="135" spans="1:12" ht="56.25" x14ac:dyDescent="0.2">
      <c r="A135" s="53"/>
      <c r="B135" s="51" t="s">
        <v>4</v>
      </c>
      <c r="C135" s="18" t="s">
        <v>39</v>
      </c>
      <c r="D135" s="23" t="s">
        <v>124</v>
      </c>
      <c r="E135" s="23" t="s">
        <v>8</v>
      </c>
      <c r="F135" s="23" t="s">
        <v>130</v>
      </c>
      <c r="G135" s="64" t="s">
        <v>12</v>
      </c>
      <c r="H135" s="7" t="s">
        <v>107</v>
      </c>
      <c r="I135" s="3">
        <v>379947.31</v>
      </c>
      <c r="J135" s="3">
        <v>379947.31</v>
      </c>
      <c r="K135" s="3">
        <f t="shared" si="44"/>
        <v>0</v>
      </c>
      <c r="L135" s="3">
        <f t="shared" ref="L135:L137" si="86">L136</f>
        <v>0</v>
      </c>
    </row>
    <row r="136" spans="1:12" ht="75" x14ac:dyDescent="0.2">
      <c r="A136" s="53"/>
      <c r="B136" s="51" t="s">
        <v>131</v>
      </c>
      <c r="C136" s="18" t="s">
        <v>39</v>
      </c>
      <c r="D136" s="23" t="s">
        <v>124</v>
      </c>
      <c r="E136" s="23" t="s">
        <v>8</v>
      </c>
      <c r="F136" s="23" t="s">
        <v>132</v>
      </c>
      <c r="G136" s="64" t="s">
        <v>12</v>
      </c>
      <c r="H136" s="7"/>
      <c r="I136" s="3">
        <v>64854.63</v>
      </c>
      <c r="J136" s="3">
        <v>64854.63</v>
      </c>
      <c r="K136" s="3">
        <f t="shared" si="44"/>
        <v>0</v>
      </c>
      <c r="L136" s="3">
        <f t="shared" si="86"/>
        <v>0</v>
      </c>
    </row>
    <row r="137" spans="1:12" ht="37.5" x14ac:dyDescent="0.2">
      <c r="A137" s="53"/>
      <c r="B137" s="51" t="s">
        <v>54</v>
      </c>
      <c r="C137" s="18" t="s">
        <v>39</v>
      </c>
      <c r="D137" s="23" t="s">
        <v>124</v>
      </c>
      <c r="E137" s="23" t="s">
        <v>8</v>
      </c>
      <c r="F137" s="23" t="s">
        <v>132</v>
      </c>
      <c r="G137" s="64" t="s">
        <v>12</v>
      </c>
      <c r="H137" s="7" t="s">
        <v>106</v>
      </c>
      <c r="I137" s="3">
        <v>64854.63</v>
      </c>
      <c r="J137" s="3">
        <v>64854.63</v>
      </c>
      <c r="K137" s="3">
        <f t="shared" si="44"/>
        <v>0</v>
      </c>
      <c r="L137" s="3">
        <f t="shared" si="86"/>
        <v>0</v>
      </c>
    </row>
    <row r="138" spans="1:12" ht="56.25" x14ac:dyDescent="0.2">
      <c r="A138" s="53"/>
      <c r="B138" s="51" t="s">
        <v>4</v>
      </c>
      <c r="C138" s="18" t="s">
        <v>39</v>
      </c>
      <c r="D138" s="23" t="s">
        <v>124</v>
      </c>
      <c r="E138" s="23" t="s">
        <v>8</v>
      </c>
      <c r="F138" s="23" t="s">
        <v>132</v>
      </c>
      <c r="G138" s="64" t="s">
        <v>12</v>
      </c>
      <c r="H138" s="7" t="s">
        <v>107</v>
      </c>
      <c r="I138" s="3">
        <v>64854.63</v>
      </c>
      <c r="J138" s="3">
        <v>64854.63</v>
      </c>
      <c r="K138" s="3">
        <f t="shared" ref="K138:K167" si="87">I138-J138</f>
        <v>0</v>
      </c>
      <c r="L138" s="22"/>
    </row>
    <row r="139" spans="1:12" ht="56.25" x14ac:dyDescent="0.2">
      <c r="A139" s="53"/>
      <c r="B139" s="28" t="s">
        <v>87</v>
      </c>
      <c r="C139" s="21" t="s">
        <v>39</v>
      </c>
      <c r="D139" s="8" t="s">
        <v>124</v>
      </c>
      <c r="E139" s="8" t="s">
        <v>8</v>
      </c>
      <c r="F139" s="6" t="s">
        <v>88</v>
      </c>
      <c r="G139" s="64" t="s">
        <v>12</v>
      </c>
      <c r="H139" s="7"/>
      <c r="I139" s="3">
        <v>2000000</v>
      </c>
      <c r="J139" s="3">
        <v>2000000</v>
      </c>
      <c r="K139" s="3">
        <f t="shared" si="87"/>
        <v>0</v>
      </c>
      <c r="L139" s="3" t="e">
        <f t="shared" ref="L139" si="88">L140+L159</f>
        <v>#REF!</v>
      </c>
    </row>
    <row r="140" spans="1:12" ht="37.5" x14ac:dyDescent="0.2">
      <c r="A140" s="53"/>
      <c r="B140" s="28" t="s">
        <v>54</v>
      </c>
      <c r="C140" s="21" t="s">
        <v>39</v>
      </c>
      <c r="D140" s="7" t="s">
        <v>124</v>
      </c>
      <c r="E140" s="7" t="s">
        <v>8</v>
      </c>
      <c r="F140" s="5" t="s">
        <v>88</v>
      </c>
      <c r="G140" s="65" t="s">
        <v>12</v>
      </c>
      <c r="H140" s="7" t="s">
        <v>106</v>
      </c>
      <c r="I140" s="3">
        <v>2000000</v>
      </c>
      <c r="J140" s="3">
        <v>2000000</v>
      </c>
      <c r="K140" s="3">
        <f t="shared" si="87"/>
        <v>0</v>
      </c>
      <c r="L140" s="3">
        <f t="shared" ref="L140" si="89">L141+L150+L153+L156+L144+L147</f>
        <v>0</v>
      </c>
    </row>
    <row r="141" spans="1:12" ht="56.25" x14ac:dyDescent="0.2">
      <c r="A141" s="53"/>
      <c r="B141" s="19" t="s">
        <v>4</v>
      </c>
      <c r="C141" s="21" t="s">
        <v>39</v>
      </c>
      <c r="D141" s="8" t="s">
        <v>124</v>
      </c>
      <c r="E141" s="8" t="s">
        <v>8</v>
      </c>
      <c r="F141" s="7" t="s">
        <v>88</v>
      </c>
      <c r="G141" s="64" t="s">
        <v>12</v>
      </c>
      <c r="H141" s="7" t="s">
        <v>107</v>
      </c>
      <c r="I141" s="3">
        <v>2000000</v>
      </c>
      <c r="J141" s="3">
        <v>2000000</v>
      </c>
      <c r="K141" s="3">
        <f t="shared" si="87"/>
        <v>0</v>
      </c>
      <c r="L141" s="3">
        <f t="shared" ref="L141:L142" si="90">L142</f>
        <v>0</v>
      </c>
    </row>
    <row r="142" spans="1:12" ht="56.25" x14ac:dyDescent="0.2">
      <c r="A142" s="53"/>
      <c r="B142" s="19" t="s">
        <v>87</v>
      </c>
      <c r="C142" s="21" t="s">
        <v>39</v>
      </c>
      <c r="D142" s="8" t="s">
        <v>124</v>
      </c>
      <c r="E142" s="8" t="s">
        <v>8</v>
      </c>
      <c r="F142" s="7" t="s">
        <v>133</v>
      </c>
      <c r="G142" s="64" t="s">
        <v>12</v>
      </c>
      <c r="H142" s="7"/>
      <c r="I142" s="3">
        <v>414020.01</v>
      </c>
      <c r="J142" s="3">
        <v>414020.01</v>
      </c>
      <c r="K142" s="3">
        <f t="shared" si="87"/>
        <v>0</v>
      </c>
      <c r="L142" s="3">
        <f t="shared" si="90"/>
        <v>0</v>
      </c>
    </row>
    <row r="143" spans="1:12" ht="37.5" x14ac:dyDescent="0.2">
      <c r="A143" s="53"/>
      <c r="B143" s="19" t="s">
        <v>54</v>
      </c>
      <c r="C143" s="21" t="s">
        <v>39</v>
      </c>
      <c r="D143" s="8" t="s">
        <v>124</v>
      </c>
      <c r="E143" s="8" t="s">
        <v>8</v>
      </c>
      <c r="F143" s="7" t="s">
        <v>133</v>
      </c>
      <c r="G143" s="64" t="s">
        <v>12</v>
      </c>
      <c r="H143" s="7" t="s">
        <v>106</v>
      </c>
      <c r="I143" s="3">
        <v>414020.01</v>
      </c>
      <c r="J143" s="3">
        <v>414020.01</v>
      </c>
      <c r="K143" s="3">
        <f t="shared" si="87"/>
        <v>0</v>
      </c>
      <c r="L143" s="3"/>
    </row>
    <row r="144" spans="1:12" s="31" customFormat="1" ht="56.25" x14ac:dyDescent="0.2">
      <c r="A144" s="53"/>
      <c r="B144" s="49" t="s">
        <v>4</v>
      </c>
      <c r="C144" s="30" t="s">
        <v>39</v>
      </c>
      <c r="D144" s="8" t="s">
        <v>124</v>
      </c>
      <c r="E144" s="8" t="s">
        <v>8</v>
      </c>
      <c r="F144" s="7" t="s">
        <v>133</v>
      </c>
      <c r="G144" s="64" t="s">
        <v>12</v>
      </c>
      <c r="H144" s="7" t="s">
        <v>107</v>
      </c>
      <c r="I144" s="3">
        <v>414020.01</v>
      </c>
      <c r="J144" s="3">
        <v>414020.01</v>
      </c>
      <c r="K144" s="3">
        <f t="shared" si="87"/>
        <v>0</v>
      </c>
      <c r="L144" s="3">
        <f t="shared" ref="L144" si="91">L146</f>
        <v>0</v>
      </c>
    </row>
    <row r="145" spans="1:12" s="31" customFormat="1" ht="75" x14ac:dyDescent="0.2">
      <c r="A145" s="52">
        <v>3</v>
      </c>
      <c r="B145" s="51" t="s">
        <v>95</v>
      </c>
      <c r="C145" s="38" t="s">
        <v>134</v>
      </c>
      <c r="D145" s="8" t="s">
        <v>12</v>
      </c>
      <c r="E145" s="8" t="s">
        <v>6</v>
      </c>
      <c r="F145" s="7" t="s">
        <v>25</v>
      </c>
      <c r="G145" s="64" t="s">
        <v>12</v>
      </c>
      <c r="H145" s="7"/>
      <c r="I145" s="3">
        <v>5095472.6100000003</v>
      </c>
      <c r="J145" s="3">
        <v>5095472.6100000003</v>
      </c>
      <c r="K145" s="3">
        <f t="shared" si="87"/>
        <v>0</v>
      </c>
      <c r="L145" s="3">
        <f t="shared" ref="L145" si="92">L146</f>
        <v>0</v>
      </c>
    </row>
    <row r="146" spans="1:12" s="31" customFormat="1" ht="37.5" x14ac:dyDescent="0.2">
      <c r="A146" s="53"/>
      <c r="B146" s="49" t="s">
        <v>135</v>
      </c>
      <c r="C146" s="30" t="s">
        <v>134</v>
      </c>
      <c r="D146" s="8" t="s">
        <v>11</v>
      </c>
      <c r="E146" s="8" t="s">
        <v>6</v>
      </c>
      <c r="F146" s="7" t="s">
        <v>25</v>
      </c>
      <c r="G146" s="64" t="s">
        <v>12</v>
      </c>
      <c r="H146" s="7"/>
      <c r="I146" s="3">
        <v>1480962.79</v>
      </c>
      <c r="J146" s="3">
        <v>1480962.79</v>
      </c>
      <c r="K146" s="3">
        <f t="shared" si="87"/>
        <v>0</v>
      </c>
      <c r="L146" s="3"/>
    </row>
    <row r="147" spans="1:12" ht="56.25" x14ac:dyDescent="0.2">
      <c r="A147" s="53"/>
      <c r="B147" s="28" t="s">
        <v>136</v>
      </c>
      <c r="C147" s="26" t="s">
        <v>134</v>
      </c>
      <c r="D147" s="8" t="s">
        <v>11</v>
      </c>
      <c r="E147" s="8" t="s">
        <v>0</v>
      </c>
      <c r="F147" s="7" t="s">
        <v>25</v>
      </c>
      <c r="G147" s="64" t="s">
        <v>12</v>
      </c>
      <c r="H147" s="7"/>
      <c r="I147" s="3">
        <v>7278.57</v>
      </c>
      <c r="J147" s="3">
        <v>7278.57</v>
      </c>
      <c r="K147" s="3">
        <f t="shared" si="87"/>
        <v>0</v>
      </c>
      <c r="L147" s="3">
        <f t="shared" ref="L147" si="93">L148</f>
        <v>0</v>
      </c>
    </row>
    <row r="148" spans="1:12" ht="56.25" x14ac:dyDescent="0.2">
      <c r="A148" s="53"/>
      <c r="B148" s="46" t="s">
        <v>137</v>
      </c>
      <c r="C148" s="26" t="s">
        <v>134</v>
      </c>
      <c r="D148" s="8" t="s">
        <v>11</v>
      </c>
      <c r="E148" s="8" t="s">
        <v>0</v>
      </c>
      <c r="F148" s="7" t="s">
        <v>34</v>
      </c>
      <c r="G148" s="64" t="s">
        <v>12</v>
      </c>
      <c r="H148" s="7"/>
      <c r="I148" s="3">
        <v>7278.57</v>
      </c>
      <c r="J148" s="3">
        <v>7278.57</v>
      </c>
      <c r="K148" s="3">
        <f t="shared" si="87"/>
        <v>0</v>
      </c>
      <c r="L148" s="3">
        <f t="shared" ref="L148" si="94">L149</f>
        <v>0</v>
      </c>
    </row>
    <row r="149" spans="1:12" ht="37.5" x14ac:dyDescent="0.2">
      <c r="A149" s="53"/>
      <c r="B149" s="28" t="s">
        <v>54</v>
      </c>
      <c r="C149" s="9" t="s">
        <v>134</v>
      </c>
      <c r="D149" s="7" t="s">
        <v>11</v>
      </c>
      <c r="E149" s="7" t="s">
        <v>0</v>
      </c>
      <c r="F149" s="7" t="s">
        <v>34</v>
      </c>
      <c r="G149" s="67" t="s">
        <v>12</v>
      </c>
      <c r="H149" s="68" t="s">
        <v>106</v>
      </c>
      <c r="I149" s="3">
        <v>7278.57</v>
      </c>
      <c r="J149" s="3">
        <v>7278.57</v>
      </c>
      <c r="K149" s="3">
        <f t="shared" si="87"/>
        <v>0</v>
      </c>
      <c r="L149" s="3"/>
    </row>
    <row r="150" spans="1:12" ht="56.25" x14ac:dyDescent="0.2">
      <c r="A150" s="53"/>
      <c r="B150" s="19" t="s">
        <v>4</v>
      </c>
      <c r="C150" s="21" t="s">
        <v>134</v>
      </c>
      <c r="D150" s="8" t="s">
        <v>11</v>
      </c>
      <c r="E150" s="8" t="s">
        <v>0</v>
      </c>
      <c r="F150" s="7" t="s">
        <v>34</v>
      </c>
      <c r="G150" s="64" t="s">
        <v>12</v>
      </c>
      <c r="H150" s="7" t="s">
        <v>107</v>
      </c>
      <c r="I150" s="3">
        <v>7278.57</v>
      </c>
      <c r="J150" s="3">
        <v>7278.57</v>
      </c>
      <c r="K150" s="3">
        <f t="shared" si="87"/>
        <v>0</v>
      </c>
      <c r="L150" s="3">
        <f t="shared" ref="L150" si="95">L151</f>
        <v>0</v>
      </c>
    </row>
    <row r="151" spans="1:12" ht="93.75" x14ac:dyDescent="0.2">
      <c r="A151" s="53"/>
      <c r="B151" s="51" t="s">
        <v>138</v>
      </c>
      <c r="C151" s="21" t="s">
        <v>134</v>
      </c>
      <c r="D151" s="8" t="s">
        <v>11</v>
      </c>
      <c r="E151" s="8" t="s">
        <v>91</v>
      </c>
      <c r="F151" s="7" t="s">
        <v>25</v>
      </c>
      <c r="G151" s="64" t="s">
        <v>12</v>
      </c>
      <c r="H151" s="7"/>
      <c r="I151" s="3">
        <v>1473684.22</v>
      </c>
      <c r="J151" s="3">
        <v>1473684.22</v>
      </c>
      <c r="K151" s="3">
        <f t="shared" si="87"/>
        <v>0</v>
      </c>
      <c r="L151" s="3">
        <f t="shared" ref="L151" si="96">L152</f>
        <v>0</v>
      </c>
    </row>
    <row r="152" spans="1:12" ht="56.25" x14ac:dyDescent="0.2">
      <c r="A152" s="53"/>
      <c r="B152" s="19" t="s">
        <v>139</v>
      </c>
      <c r="C152" s="21" t="s">
        <v>134</v>
      </c>
      <c r="D152" s="8" t="s">
        <v>11</v>
      </c>
      <c r="E152" s="8" t="s">
        <v>91</v>
      </c>
      <c r="F152" s="7" t="s">
        <v>140</v>
      </c>
      <c r="G152" s="64" t="s">
        <v>12</v>
      </c>
      <c r="H152" s="7"/>
      <c r="I152" s="3">
        <v>1400000</v>
      </c>
      <c r="J152" s="3">
        <v>1400000</v>
      </c>
      <c r="K152" s="3">
        <f t="shared" si="87"/>
        <v>0</v>
      </c>
      <c r="L152" s="3"/>
    </row>
    <row r="153" spans="1:12" ht="37.5" x14ac:dyDescent="0.2">
      <c r="A153" s="53"/>
      <c r="B153" s="19" t="s">
        <v>54</v>
      </c>
      <c r="C153" s="21" t="s">
        <v>134</v>
      </c>
      <c r="D153" s="8" t="s">
        <v>11</v>
      </c>
      <c r="E153" s="8" t="s">
        <v>91</v>
      </c>
      <c r="F153" s="7" t="s">
        <v>140</v>
      </c>
      <c r="G153" s="64" t="s">
        <v>12</v>
      </c>
      <c r="H153" s="7" t="s">
        <v>106</v>
      </c>
      <c r="I153" s="3">
        <v>1400000</v>
      </c>
      <c r="J153" s="3">
        <v>1400000</v>
      </c>
      <c r="K153" s="3">
        <f t="shared" si="87"/>
        <v>0</v>
      </c>
      <c r="L153" s="3">
        <f t="shared" ref="L153:L154" si="97">L154</f>
        <v>0</v>
      </c>
    </row>
    <row r="154" spans="1:12" ht="56.25" x14ac:dyDescent="0.2">
      <c r="A154" s="53"/>
      <c r="B154" s="51" t="s">
        <v>4</v>
      </c>
      <c r="C154" s="21" t="s">
        <v>134</v>
      </c>
      <c r="D154" s="8" t="s">
        <v>11</v>
      </c>
      <c r="E154" s="8" t="s">
        <v>91</v>
      </c>
      <c r="F154" s="7" t="s">
        <v>140</v>
      </c>
      <c r="G154" s="64" t="s">
        <v>12</v>
      </c>
      <c r="H154" s="7" t="s">
        <v>107</v>
      </c>
      <c r="I154" s="3">
        <v>1400000</v>
      </c>
      <c r="J154" s="3">
        <v>1400000</v>
      </c>
      <c r="K154" s="3">
        <f t="shared" si="87"/>
        <v>0</v>
      </c>
      <c r="L154" s="3">
        <f t="shared" si="97"/>
        <v>0</v>
      </c>
    </row>
    <row r="155" spans="1:12" ht="56.25" x14ac:dyDescent="0.2">
      <c r="A155" s="53"/>
      <c r="B155" s="19" t="s">
        <v>139</v>
      </c>
      <c r="C155" s="21" t="s">
        <v>134</v>
      </c>
      <c r="D155" s="8" t="s">
        <v>11</v>
      </c>
      <c r="E155" s="8" t="s">
        <v>91</v>
      </c>
      <c r="F155" s="7" t="s">
        <v>141</v>
      </c>
      <c r="G155" s="64" t="s">
        <v>12</v>
      </c>
      <c r="H155" s="7"/>
      <c r="I155" s="3">
        <v>73684.22</v>
      </c>
      <c r="J155" s="3">
        <v>73684.22</v>
      </c>
      <c r="K155" s="3">
        <f t="shared" si="87"/>
        <v>0</v>
      </c>
      <c r="L155" s="3"/>
    </row>
    <row r="156" spans="1:12" ht="37.5" x14ac:dyDescent="0.2">
      <c r="A156" s="53"/>
      <c r="B156" s="28" t="s">
        <v>54</v>
      </c>
      <c r="C156" s="21" t="s">
        <v>134</v>
      </c>
      <c r="D156" s="8" t="s">
        <v>11</v>
      </c>
      <c r="E156" s="8" t="s">
        <v>91</v>
      </c>
      <c r="F156" s="5" t="s">
        <v>141</v>
      </c>
      <c r="G156" s="64" t="s">
        <v>12</v>
      </c>
      <c r="H156" s="7" t="s">
        <v>106</v>
      </c>
      <c r="I156" s="3">
        <v>73684.22</v>
      </c>
      <c r="J156" s="3">
        <v>73684.22</v>
      </c>
      <c r="K156" s="3">
        <f t="shared" si="87"/>
        <v>0</v>
      </c>
      <c r="L156" s="3">
        <f t="shared" ref="L156" si="98">L157</f>
        <v>0</v>
      </c>
    </row>
    <row r="157" spans="1:12" ht="56.25" x14ac:dyDescent="0.2">
      <c r="A157" s="53"/>
      <c r="B157" s="46" t="s">
        <v>4</v>
      </c>
      <c r="C157" s="21" t="s">
        <v>134</v>
      </c>
      <c r="D157" s="8" t="s">
        <v>11</v>
      </c>
      <c r="E157" s="8" t="s">
        <v>91</v>
      </c>
      <c r="F157" s="5" t="s">
        <v>141</v>
      </c>
      <c r="G157" s="64" t="s">
        <v>12</v>
      </c>
      <c r="H157" s="7" t="s">
        <v>107</v>
      </c>
      <c r="I157" s="3">
        <v>73684.22</v>
      </c>
      <c r="J157" s="3">
        <v>73684.22</v>
      </c>
      <c r="K157" s="3">
        <f t="shared" si="87"/>
        <v>0</v>
      </c>
      <c r="L157" s="3">
        <f t="shared" ref="L157" si="99">L158</f>
        <v>0</v>
      </c>
    </row>
    <row r="158" spans="1:12" ht="37.5" x14ac:dyDescent="0.2">
      <c r="A158" s="53"/>
      <c r="B158" s="28" t="s">
        <v>93</v>
      </c>
      <c r="C158" s="9" t="s">
        <v>134</v>
      </c>
      <c r="D158" s="7" t="s">
        <v>9</v>
      </c>
      <c r="E158" s="7" t="s">
        <v>6</v>
      </c>
      <c r="F158" s="7" t="s">
        <v>25</v>
      </c>
      <c r="G158" s="67" t="s">
        <v>12</v>
      </c>
      <c r="H158" s="68"/>
      <c r="I158" s="3">
        <v>3614509.82</v>
      </c>
      <c r="J158" s="3">
        <v>3614509.82</v>
      </c>
      <c r="K158" s="3">
        <f t="shared" si="87"/>
        <v>0</v>
      </c>
      <c r="L158" s="22"/>
    </row>
    <row r="159" spans="1:12" ht="37.5" x14ac:dyDescent="0.2">
      <c r="A159" s="53"/>
      <c r="B159" s="28" t="s">
        <v>94</v>
      </c>
      <c r="C159" s="24" t="s">
        <v>134</v>
      </c>
      <c r="D159" s="25" t="s">
        <v>9</v>
      </c>
      <c r="E159" s="25" t="s">
        <v>0</v>
      </c>
      <c r="F159" s="25" t="s">
        <v>25</v>
      </c>
      <c r="G159" s="69" t="s">
        <v>12</v>
      </c>
      <c r="H159" s="70"/>
      <c r="I159" s="3">
        <v>446611.19</v>
      </c>
      <c r="J159" s="3">
        <v>446611.19</v>
      </c>
      <c r="K159" s="3">
        <f t="shared" si="87"/>
        <v>0</v>
      </c>
      <c r="L159" s="3" t="e">
        <f t="shared" ref="L159" si="100">L163+L160+L166</f>
        <v>#REF!</v>
      </c>
    </row>
    <row r="160" spans="1:12" ht="56.25" x14ac:dyDescent="0.2">
      <c r="A160" s="53"/>
      <c r="B160" s="28" t="s">
        <v>89</v>
      </c>
      <c r="C160" s="24" t="s">
        <v>134</v>
      </c>
      <c r="D160" s="25" t="s">
        <v>9</v>
      </c>
      <c r="E160" s="25" t="s">
        <v>0</v>
      </c>
      <c r="F160" s="25" t="s">
        <v>86</v>
      </c>
      <c r="G160" s="69" t="s">
        <v>12</v>
      </c>
      <c r="H160" s="70"/>
      <c r="I160" s="3">
        <v>446611.19</v>
      </c>
      <c r="J160" s="3">
        <v>446611.19</v>
      </c>
      <c r="K160" s="3">
        <f t="shared" si="87"/>
        <v>0</v>
      </c>
      <c r="L160" s="3">
        <f t="shared" ref="L160" si="101">L161</f>
        <v>0</v>
      </c>
    </row>
    <row r="161" spans="1:12" ht="37.5" x14ac:dyDescent="0.2">
      <c r="A161" s="53"/>
      <c r="B161" s="46" t="s">
        <v>54</v>
      </c>
      <c r="C161" s="24" t="s">
        <v>134</v>
      </c>
      <c r="D161" s="25" t="s">
        <v>9</v>
      </c>
      <c r="E161" s="25" t="s">
        <v>0</v>
      </c>
      <c r="F161" s="25" t="s">
        <v>86</v>
      </c>
      <c r="G161" s="69" t="s">
        <v>12</v>
      </c>
      <c r="H161" s="70" t="s">
        <v>106</v>
      </c>
      <c r="I161" s="3">
        <v>446611.19</v>
      </c>
      <c r="J161" s="3">
        <v>446611.19</v>
      </c>
      <c r="K161" s="3">
        <f t="shared" si="87"/>
        <v>0</v>
      </c>
      <c r="L161" s="3">
        <f t="shared" ref="L161" si="102">L162</f>
        <v>0</v>
      </c>
    </row>
    <row r="162" spans="1:12" ht="56.25" x14ac:dyDescent="0.2">
      <c r="A162" s="53"/>
      <c r="B162" s="28" t="s">
        <v>4</v>
      </c>
      <c r="C162" s="24" t="s">
        <v>134</v>
      </c>
      <c r="D162" s="25" t="s">
        <v>9</v>
      </c>
      <c r="E162" s="25" t="s">
        <v>0</v>
      </c>
      <c r="F162" s="25" t="s">
        <v>86</v>
      </c>
      <c r="G162" s="69" t="s">
        <v>12</v>
      </c>
      <c r="H162" s="70" t="s">
        <v>107</v>
      </c>
      <c r="I162" s="3">
        <v>446611.19</v>
      </c>
      <c r="J162" s="3">
        <v>446611.19</v>
      </c>
      <c r="K162" s="3">
        <f t="shared" si="87"/>
        <v>0</v>
      </c>
      <c r="L162" s="22"/>
    </row>
    <row r="163" spans="1:12" s="31" customFormat="1" ht="93.75" x14ac:dyDescent="0.2">
      <c r="A163" s="53"/>
      <c r="B163" s="49" t="s">
        <v>96</v>
      </c>
      <c r="C163" s="24" t="s">
        <v>134</v>
      </c>
      <c r="D163" s="25" t="s">
        <v>9</v>
      </c>
      <c r="E163" s="25" t="s">
        <v>91</v>
      </c>
      <c r="F163" s="25" t="s">
        <v>25</v>
      </c>
      <c r="G163" s="69" t="s">
        <v>12</v>
      </c>
      <c r="H163" s="70"/>
      <c r="I163" s="3">
        <v>3167898.63</v>
      </c>
      <c r="J163" s="3">
        <v>3167898.63</v>
      </c>
      <c r="K163" s="3">
        <f t="shared" si="87"/>
        <v>0</v>
      </c>
      <c r="L163" s="3">
        <f t="shared" ref="L163" si="103">L165</f>
        <v>0</v>
      </c>
    </row>
    <row r="164" spans="1:12" s="31" customFormat="1" ht="75" x14ac:dyDescent="0.2">
      <c r="A164" s="53"/>
      <c r="B164" s="46" t="s">
        <v>90</v>
      </c>
      <c r="C164" s="24" t="s">
        <v>134</v>
      </c>
      <c r="D164" s="25" t="s">
        <v>9</v>
      </c>
      <c r="E164" s="25" t="s">
        <v>91</v>
      </c>
      <c r="F164" s="25" t="s">
        <v>92</v>
      </c>
      <c r="G164" s="69" t="s">
        <v>12</v>
      </c>
      <c r="H164" s="70"/>
      <c r="I164" s="3">
        <v>3167898.63</v>
      </c>
      <c r="J164" s="3">
        <v>3167898.63</v>
      </c>
      <c r="K164" s="3">
        <f t="shared" si="87"/>
        <v>0</v>
      </c>
      <c r="L164" s="3">
        <f t="shared" ref="L164" si="104">L165</f>
        <v>0</v>
      </c>
    </row>
    <row r="165" spans="1:12" s="31" customFormat="1" ht="37.5" x14ac:dyDescent="0.2">
      <c r="A165" s="53"/>
      <c r="B165" s="49" t="s">
        <v>54</v>
      </c>
      <c r="C165" s="24" t="s">
        <v>134</v>
      </c>
      <c r="D165" s="25" t="s">
        <v>9</v>
      </c>
      <c r="E165" s="25" t="s">
        <v>91</v>
      </c>
      <c r="F165" s="25" t="s">
        <v>92</v>
      </c>
      <c r="G165" s="69" t="s">
        <v>12</v>
      </c>
      <c r="H165" s="70" t="s">
        <v>106</v>
      </c>
      <c r="I165" s="3">
        <v>3167898.63</v>
      </c>
      <c r="J165" s="3">
        <v>3167898.63</v>
      </c>
      <c r="K165" s="3">
        <f t="shared" si="87"/>
        <v>0</v>
      </c>
      <c r="L165" s="22"/>
    </row>
    <row r="166" spans="1:12" ht="56.25" x14ac:dyDescent="0.2">
      <c r="A166" s="53"/>
      <c r="B166" s="46" t="s">
        <v>4</v>
      </c>
      <c r="C166" s="24" t="s">
        <v>134</v>
      </c>
      <c r="D166" s="25" t="s">
        <v>9</v>
      </c>
      <c r="E166" s="25" t="s">
        <v>91</v>
      </c>
      <c r="F166" s="25" t="s">
        <v>92</v>
      </c>
      <c r="G166" s="69" t="s">
        <v>12</v>
      </c>
      <c r="H166" s="70" t="s">
        <v>107</v>
      </c>
      <c r="I166" s="3">
        <v>3167898.63</v>
      </c>
      <c r="J166" s="3">
        <v>3167898.63</v>
      </c>
      <c r="K166" s="3">
        <f t="shared" si="87"/>
        <v>0</v>
      </c>
      <c r="L166" s="3" t="e">
        <f>#REF!</f>
        <v>#REF!</v>
      </c>
    </row>
    <row r="167" spans="1:12" ht="18.75" x14ac:dyDescent="0.2">
      <c r="A167" s="53"/>
      <c r="B167" s="46" t="s">
        <v>142</v>
      </c>
      <c r="C167" s="24"/>
      <c r="D167" s="25"/>
      <c r="E167" s="25"/>
      <c r="F167" s="25"/>
      <c r="G167" s="69"/>
      <c r="H167" s="70"/>
      <c r="I167" s="3">
        <v>18948898.640000001</v>
      </c>
      <c r="J167" s="3">
        <v>18653035.73</v>
      </c>
      <c r="K167" s="3">
        <f t="shared" si="87"/>
        <v>295862.91000000015</v>
      </c>
      <c r="L167" s="3" t="e">
        <f>#REF!</f>
        <v>#REF!</v>
      </c>
    </row>
  </sheetData>
  <mergeCells count="10">
    <mergeCell ref="C8:G8"/>
    <mergeCell ref="B3:K3"/>
    <mergeCell ref="B4:K4"/>
    <mergeCell ref="A6:A7"/>
    <mergeCell ref="B6:B7"/>
    <mergeCell ref="C6:H6"/>
    <mergeCell ref="I6:I7"/>
    <mergeCell ref="J6:J7"/>
    <mergeCell ref="K6:K7"/>
    <mergeCell ref="C7:G7"/>
  </mergeCells>
  <pageMargins left="0" right="0" top="0" bottom="0" header="0" footer="0"/>
  <pageSetup paperSize="9" scale="50" fitToHeight="0" orientation="portrait" r:id="rId1"/>
  <headerFooter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komitet</cp:lastModifiedBy>
  <cp:lastPrinted>2022-09-27T09:52:13Z</cp:lastPrinted>
  <dcterms:created xsi:type="dcterms:W3CDTF">2013-10-29T01:51:22Z</dcterms:created>
  <dcterms:modified xsi:type="dcterms:W3CDTF">2024-03-27T10:21:03Z</dcterms:modified>
</cp:coreProperties>
</file>